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socskrb-my.sharepoint.com/personal/kherperger_socskrb_hr/Documents/Dokumenti/Financijski plan/Financijski plan 2026.-2028.godine/"/>
    </mc:Choice>
  </mc:AlternateContent>
  <xr:revisionPtr revIDLastSave="806" documentId="8_{E0353BBA-EA44-4828-9831-1C6526BB2971}" xr6:coauthVersionLast="47" xr6:coauthVersionMax="47" xr10:uidLastSave="{0E7AEFBB-C693-42BC-84FB-A89CEA443BE9}"/>
  <bookViews>
    <workbookView xWindow="-120" yWindow="-120" windowWidth="29040" windowHeight="15720" tabRatio="801" activeTab="6" xr2:uid="{00000000-000D-0000-FFFF-FFFF00000000}"/>
  </bookViews>
  <sheets>
    <sheet name="SAŽETAK" sheetId="1" r:id="rId1"/>
    <sheet name=" Račun prihoda i rashoda-ekonom" sheetId="3" r:id="rId2"/>
    <sheet name=" Račun prihoda i rashoda-izvori" sheetId="9" r:id="rId3"/>
    <sheet name=" Račun rashoda-funkcija" sheetId="10" r:id="rId4"/>
    <sheet name=" Račun financiranja-ekonomska" sheetId="11" r:id="rId5"/>
    <sheet name=" Račun financiranja-izvori" sheetId="12" r:id="rId6"/>
    <sheet name="POSEBNI DIO" sheetId="7" r:id="rId7"/>
  </sheets>
  <definedNames>
    <definedName name="_xlnm.Print_Area" localSheetId="4">' Račun financiranja-ekonomska'!$A$1:$G$13</definedName>
    <definedName name="_xlnm.Print_Area" localSheetId="5">' Račun financiranja-izvori'!$A$1:$G$26</definedName>
    <definedName name="_xlnm.Print_Area" localSheetId="1">' Račun prihoda i rashoda-ekonom'!$A$1:$G$26</definedName>
    <definedName name="_xlnm.Print_Area" localSheetId="2">' Račun prihoda i rashoda-izvori'!$A$1:$G$27</definedName>
    <definedName name="_xlnm.Print_Area" localSheetId="3">' Račun rashoda-funkcija'!$A$1:$G$10</definedName>
    <definedName name="_xlnm.Print_Area" localSheetId="6">'POSEBNI DIO'!$A$2:$G$54</definedName>
    <definedName name="_xlnm.Print_Area" localSheetId="0">SAŽETAK!$A$1:$J$30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5" i="7" l="1"/>
  <c r="C6" i="7"/>
  <c r="E23" i="7"/>
  <c r="F23" i="7"/>
  <c r="G23" i="7"/>
  <c r="E11" i="7"/>
  <c r="F11" i="7"/>
  <c r="G11" i="7"/>
  <c r="E6" i="7"/>
  <c r="F6" i="7"/>
  <c r="G6" i="7"/>
  <c r="E6" i="10"/>
  <c r="F6" i="10"/>
  <c r="G6" i="10"/>
  <c r="E7" i="10"/>
  <c r="F7" i="10"/>
  <c r="G7" i="10"/>
  <c r="E21" i="9"/>
  <c r="E20" i="9" s="1"/>
  <c r="F21" i="9"/>
  <c r="F20" i="9" s="1"/>
  <c r="G21" i="9"/>
  <c r="G20" i="9" s="1"/>
  <c r="E7" i="9"/>
  <c r="E6" i="9" s="1"/>
  <c r="F7" i="9"/>
  <c r="F6" i="9" s="1"/>
  <c r="G7" i="9"/>
  <c r="G6" i="9" s="1"/>
  <c r="E20" i="3"/>
  <c r="E19" i="3" s="1"/>
  <c r="F20" i="3"/>
  <c r="F19" i="3" s="1"/>
  <c r="G20" i="3"/>
  <c r="G19" i="3" s="1"/>
  <c r="E9" i="3"/>
  <c r="F9" i="3"/>
  <c r="G9" i="3"/>
  <c r="E8" i="3"/>
  <c r="F8" i="3"/>
  <c r="G8" i="3"/>
  <c r="G16" i="1"/>
  <c r="J16" i="1"/>
  <c r="I16" i="1"/>
  <c r="J15" i="1"/>
  <c r="I15" i="1"/>
  <c r="J12" i="1"/>
  <c r="I12" i="1"/>
  <c r="H15" i="1"/>
  <c r="H12" i="1"/>
  <c r="D11" i="7"/>
  <c r="D6" i="7"/>
  <c r="D8" i="10"/>
  <c r="D22" i="3"/>
  <c r="D21" i="3"/>
  <c r="D20" i="3"/>
  <c r="D19" i="3" s="1"/>
  <c r="G13" i="1"/>
  <c r="D30" i="7"/>
  <c r="D23" i="7"/>
  <c r="D7" i="10"/>
  <c r="D6" i="10" s="1"/>
  <c r="D23" i="9"/>
  <c r="D21" i="9"/>
  <c r="D20" i="9" s="1"/>
  <c r="D7" i="9"/>
  <c r="D15" i="9"/>
  <c r="D9" i="3"/>
  <c r="D14" i="3"/>
  <c r="G15" i="1"/>
  <c r="G12" i="1"/>
  <c r="C53" i="7"/>
  <c r="C49" i="7"/>
  <c r="C45" i="7"/>
  <c r="C38" i="7"/>
  <c r="C34" i="7"/>
  <c r="C30" i="7"/>
  <c r="C23" i="7"/>
  <c r="C11" i="7"/>
  <c r="C7" i="10"/>
  <c r="C6" i="10" s="1"/>
  <c r="C21" i="9"/>
  <c r="C23" i="9"/>
  <c r="C26" i="9"/>
  <c r="C7" i="9"/>
  <c r="C9" i="9"/>
  <c r="C12" i="9"/>
  <c r="F15" i="1"/>
  <c r="F12" i="1"/>
  <c r="C20" i="3"/>
  <c r="C25" i="3"/>
  <c r="C9" i="3"/>
  <c r="C8" i="3" s="1"/>
  <c r="F16" i="1"/>
  <c r="C20" i="9" l="1"/>
  <c r="C6" i="9"/>
  <c r="D6" i="9"/>
  <c r="D8" i="3"/>
  <c r="C19" i="3"/>
</calcChain>
</file>

<file path=xl/sharedStrings.xml><?xml version="1.0" encoding="utf-8"?>
<sst xmlns="http://schemas.openxmlformats.org/spreadsheetml/2006/main" count="200" uniqueCount="109">
  <si>
    <t>PRIHODI UKUPNO</t>
  </si>
  <si>
    <t>RASHODI UKUPNO</t>
  </si>
  <si>
    <t>RAZLIKA - VIŠAK / MANJAK</t>
  </si>
  <si>
    <t>NETO FINANCIRANJE</t>
  </si>
  <si>
    <t>VIŠAK / MANJAK + NETO FINANCIRANJE</t>
  </si>
  <si>
    <t xml:space="preserve">A. RAČUN PRIHODA I RASHODA </t>
  </si>
  <si>
    <t>Prihodi poslovanja</t>
  </si>
  <si>
    <t>Rashodi poslovanja</t>
  </si>
  <si>
    <t>Rashodi za zaposlene</t>
  </si>
  <si>
    <t>Rashodi za nabavu nefinancijske imovine</t>
  </si>
  <si>
    <t>B. RAČUN FINANCIRANJA</t>
  </si>
  <si>
    <t>II. POSEBNI DIO</t>
  </si>
  <si>
    <t>I. OPĆI DIO</t>
  </si>
  <si>
    <t>Materijalni rashodi</t>
  </si>
  <si>
    <t>Pomoći iz inozemstva i od subjekata unutar općeg proračuna</t>
  </si>
  <si>
    <t>…</t>
  </si>
  <si>
    <t>PRIJENOS SREDSTAVA IZ PRETHODNE GODINE</t>
  </si>
  <si>
    <t>A. SAŽETAK RAČUNA PRIHODA I RASHODA</t>
  </si>
  <si>
    <t>B. SAŽETAK RAČUNA FINANCIRANJA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</si>
  <si>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</si>
  <si>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</si>
  <si>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</si>
  <si>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</si>
  <si>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</si>
  <si>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</si>
  <si>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RAZLIKA PRIMITAKA I IZDATAKA</t>
  </si>
  <si>
    <t>PRIJENOS SREDSTAVA U SLJEDEĆE RAZDOBLJE</t>
  </si>
  <si>
    <t>A1. PRIHODI I RASHODI PREMA EKONOMSKOJ KLASIFIKACIJI</t>
  </si>
  <si>
    <t>A2. PRIHODI I RASHODI PREMA IZVORIMA FINANCIRANJA</t>
  </si>
  <si>
    <t>UKUPNO PRIHODI</t>
  </si>
  <si>
    <t>UKUPNO RASHODI</t>
  </si>
  <si>
    <t>A3. RASHODI PREMA FUNKCIJSKOJ KLASIFIKACIJI</t>
  </si>
  <si>
    <t>B1. RAČUN FINANCIRANJA PREMA EKONOMSKOJ KLASIFIKACIJI</t>
  </si>
  <si>
    <t>B2. RAČUN FINANCIRANJA PREMA IZVORIMA FINANCIRANJA</t>
  </si>
  <si>
    <t>RAZRED I NAZIV</t>
  </si>
  <si>
    <t>Razred/
skupina</t>
  </si>
  <si>
    <t>Razred i naziv</t>
  </si>
  <si>
    <t>NAZIV</t>
  </si>
  <si>
    <t>Opći prihodi i primici</t>
  </si>
  <si>
    <t>ŠIFRA</t>
  </si>
  <si>
    <t>Naziv izvora financiranja</t>
  </si>
  <si>
    <t>Naziv razreda (rashoda/izdatka)</t>
  </si>
  <si>
    <t>FINANCIJSKI PLAN PRORAČUNSKOG KORISNIKA DRŽAVNOG PRORAČUNA
 ZA GODINU 2026. I PROJEKCIJE ZA GODINE 2027. I 2028.</t>
  </si>
  <si>
    <t>IZVRŠENJE 
(2024.)</t>
  </si>
  <si>
    <t>TEKUĆI PLAN 
(2025.)</t>
  </si>
  <si>
    <t>PLAN 
(2026.)</t>
  </si>
  <si>
    <t>PROJEKCIJA 
(2027.)</t>
  </si>
  <si>
    <t>PROJEKCIJA
(2028.)</t>
  </si>
  <si>
    <t>DONOS IF 52</t>
  </si>
  <si>
    <t>10</t>
  </si>
  <si>
    <t>104</t>
  </si>
  <si>
    <t>107</t>
  </si>
  <si>
    <r>
      <t xml:space="preserve">NAZIV PRORAČUNSKOG KORISNIKA - </t>
    </r>
    <r>
      <rPr>
        <b/>
        <sz val="10"/>
        <color rgb="FF000000"/>
        <rFont val="Arial"/>
        <family val="2"/>
        <charset val="238"/>
      </rPr>
      <t>Centar za pružanje usluga u zajednici Međimurje, Čakovec, Ul. Jakova Gotovca 9</t>
    </r>
  </si>
  <si>
    <r>
      <t xml:space="preserve">BROJČANA OZNAKA IZVORA FINANCIRANJA - </t>
    </r>
    <r>
      <rPr>
        <b/>
        <sz val="10"/>
        <color rgb="FF000000"/>
        <rFont val="Arial"/>
        <family val="2"/>
        <charset val="238"/>
      </rPr>
      <t>11</t>
    </r>
  </si>
  <si>
    <r>
      <t xml:space="preserve">NAZIV IZVORA FINANCIRANJA - </t>
    </r>
    <r>
      <rPr>
        <b/>
        <sz val="10"/>
        <color rgb="FF000000"/>
        <rFont val="Arial"/>
        <family val="2"/>
        <charset val="238"/>
      </rPr>
      <t>Ostale pomoći</t>
    </r>
  </si>
  <si>
    <r>
      <t xml:space="preserve">NAZIV IZVORA FINANCIRANJA - </t>
    </r>
    <r>
      <rPr>
        <b/>
        <sz val="10"/>
        <color rgb="FF000000"/>
        <rFont val="Arial"/>
        <family val="2"/>
        <charset val="238"/>
      </rPr>
      <t>Mehanizam za oporavak i otpornost</t>
    </r>
  </si>
  <si>
    <r>
      <t xml:space="preserve">NAZIV IZVORA FINANCIRANJA - </t>
    </r>
    <r>
      <rPr>
        <b/>
        <sz val="10"/>
        <color rgb="FF000000"/>
        <rFont val="Arial"/>
        <family val="2"/>
        <charset val="238"/>
      </rPr>
      <t>Donacije</t>
    </r>
  </si>
  <si>
    <r>
      <t xml:space="preserve">NAZIV PROGRAMA - </t>
    </r>
    <r>
      <rPr>
        <b/>
        <sz val="10"/>
        <color rgb="FF000000"/>
        <rFont val="Arial"/>
        <family val="2"/>
        <charset val="238"/>
      </rPr>
      <t>Skrb za socijalno osjetljive skupine</t>
    </r>
  </si>
  <si>
    <r>
      <t xml:space="preserve">NAZIV AKTIVNOSTI - </t>
    </r>
    <r>
      <rPr>
        <b/>
        <sz val="10"/>
        <color rgb="FF000000"/>
        <rFont val="Arial"/>
        <family val="2"/>
        <charset val="238"/>
      </rPr>
      <t>Skrb za djecu bez odgovarajuće roditeljske skrbi</t>
    </r>
  </si>
  <si>
    <r>
      <t xml:space="preserve">BROJČANA OZNAKA AKTIVNOSTI/PROJEKTA - </t>
    </r>
    <r>
      <rPr>
        <b/>
        <sz val="10"/>
        <color rgb="FF000000"/>
        <rFont val="Arial"/>
        <family val="2"/>
        <charset val="238"/>
      </rPr>
      <t>T 795010</t>
    </r>
  </si>
  <si>
    <r>
      <t xml:space="preserve">BROJČANA OZNAKA AKTIVNOSTI/PROJEKTA - </t>
    </r>
    <r>
      <rPr>
        <b/>
        <sz val="10"/>
        <color rgb="FF000000"/>
        <rFont val="Arial"/>
        <family val="2"/>
        <charset val="238"/>
      </rPr>
      <t>T 797014</t>
    </r>
  </si>
  <si>
    <r>
      <t xml:space="preserve">NAZIV AKTIVNOSTI - </t>
    </r>
    <r>
      <rPr>
        <b/>
        <sz val="10"/>
        <color rgb="FF000000"/>
        <rFont val="Arial"/>
        <family val="2"/>
        <charset val="238"/>
      </rPr>
      <t>Razvoj socijalnih usluga u zajednici NPOO</t>
    </r>
  </si>
  <si>
    <r>
      <t xml:space="preserve">NAZIV PROGRAMA - </t>
    </r>
    <r>
      <rPr>
        <b/>
        <sz val="10"/>
        <color rgb="FF000000"/>
        <rFont val="Arial"/>
        <family val="2"/>
        <charset val="238"/>
      </rPr>
      <t>Podizanje kvalitete i dostupnosti socijalne skrbi</t>
    </r>
  </si>
  <si>
    <r>
      <t xml:space="preserve">BROJČANA OZNAKA AKTIVNOSTI/PROJEKTA - </t>
    </r>
    <r>
      <rPr>
        <b/>
        <sz val="10"/>
        <color rgb="FF000000"/>
        <rFont val="Arial"/>
        <family val="2"/>
        <charset val="238"/>
      </rPr>
      <t>K 618350</t>
    </r>
  </si>
  <si>
    <r>
      <t xml:space="preserve">NAZIV AKTIVNOSTI - </t>
    </r>
    <r>
      <rPr>
        <b/>
        <sz val="10"/>
        <color rgb="FF000000"/>
        <rFont val="Arial"/>
        <family val="2"/>
        <charset val="238"/>
      </rPr>
      <t>Poboljšanje infrastrukture u sustavu socijalne skrbi</t>
    </r>
  </si>
  <si>
    <r>
      <rPr>
        <sz val="10"/>
        <color rgb="FF000000"/>
        <rFont val="Arial"/>
        <family val="2"/>
        <charset val="238"/>
      </rPr>
      <t>BROJČANA OZNAKA PRORAČUNSKOG KORISNIKA</t>
    </r>
    <r>
      <rPr>
        <b/>
        <sz val="10"/>
        <color indexed="8"/>
        <rFont val="Arial"/>
        <family val="2"/>
        <charset val="238"/>
      </rPr>
      <t xml:space="preserve"> - 53978</t>
    </r>
  </si>
  <si>
    <r>
      <t xml:space="preserve">BROJČANA OZNAKA IZVORA FINANCIRANJA - </t>
    </r>
    <r>
      <rPr>
        <b/>
        <sz val="10"/>
        <color rgb="FF000000"/>
        <rFont val="Arial"/>
        <family val="2"/>
        <charset val="238"/>
      </rPr>
      <t>52</t>
    </r>
  </si>
  <si>
    <r>
      <t xml:space="preserve">BROJČANA OZNAKA IZVORA FINANCIRANJA - </t>
    </r>
    <r>
      <rPr>
        <b/>
        <sz val="10"/>
        <color rgb="FF000000"/>
        <rFont val="Arial"/>
        <family val="2"/>
        <charset val="238"/>
      </rPr>
      <t>581</t>
    </r>
  </si>
  <si>
    <r>
      <t>BROJČANA OZNAKA IZVORA FINANCIRANJA -</t>
    </r>
    <r>
      <rPr>
        <b/>
        <sz val="10"/>
        <color rgb="FF000000"/>
        <rFont val="Arial"/>
        <family val="2"/>
        <charset val="238"/>
      </rPr>
      <t xml:space="preserve"> 61</t>
    </r>
  </si>
  <si>
    <r>
      <rPr>
        <sz val="10"/>
        <color rgb="FF000000"/>
        <rFont val="Arial"/>
        <family val="2"/>
        <charset val="238"/>
      </rPr>
      <t>BROJČANA OZNAKA PROGRAMA</t>
    </r>
    <r>
      <rPr>
        <b/>
        <sz val="10"/>
        <color indexed="8"/>
        <rFont val="Arial"/>
        <family val="2"/>
        <charset val="238"/>
      </rPr>
      <t xml:space="preserve"> - 4002</t>
    </r>
  </si>
  <si>
    <r>
      <rPr>
        <sz val="10"/>
        <color rgb="FF000000"/>
        <rFont val="Arial"/>
        <family val="2"/>
        <charset val="238"/>
      </rPr>
      <t xml:space="preserve">BROJČANA OZNAKA AKTIVNOSTI/PROJEKTA - </t>
    </r>
    <r>
      <rPr>
        <b/>
        <sz val="10"/>
        <color rgb="FF000000"/>
        <rFont val="Arial"/>
        <family val="2"/>
        <charset val="238"/>
      </rPr>
      <t>A 734192</t>
    </r>
  </si>
  <si>
    <r>
      <rPr>
        <sz val="10"/>
        <color rgb="FF000000"/>
        <rFont val="Arial"/>
        <family val="2"/>
        <charset val="238"/>
      </rPr>
      <t>BROJČANA OZNAKA PROGRAMA</t>
    </r>
    <r>
      <rPr>
        <b/>
        <sz val="10"/>
        <color indexed="8"/>
        <rFont val="Arial"/>
        <family val="2"/>
        <charset val="238"/>
      </rPr>
      <t xml:space="preserve"> - 4003</t>
    </r>
  </si>
  <si>
    <t>Program 4002 - Skrb za socijalno osjetljive skupine</t>
  </si>
  <si>
    <t>Aktivnost A 734192 - Skrb za djecu bez odgovarajuće roditeljske skrbi</t>
  </si>
  <si>
    <t>Izvor financiranja 11 - Proračunski prihod</t>
  </si>
  <si>
    <t>Aktivnost A 795010 - Skrb za djecu bez odgovarajuće roditeljske skrbi (ostali)</t>
  </si>
  <si>
    <t>Izvor financiranja 52 - Ostale pomoći</t>
  </si>
  <si>
    <t>Izvor financiranja 61 - Donacije</t>
  </si>
  <si>
    <t>Aktivnost T 797014 - Razvoj socijalnih usluga u zajednici NPOO</t>
  </si>
  <si>
    <t>Izvor financiranja 581 - Mehnizam za oporavak i otpornost</t>
  </si>
  <si>
    <t>Program 4003 - Podizanje kvalitete i dostupnosti socijalne skrbi</t>
  </si>
  <si>
    <t>Aktivnost K 618350 - Poboljšanje infrastrukture u sustavu socijalne skrbi</t>
  </si>
  <si>
    <t>Izvor financiranja 43 - Ostali prihodi za posebne namjene</t>
  </si>
  <si>
    <t>Prihodi od prodaje proizvoda i robe te pruženih usluga i prihodi od donacija</t>
  </si>
  <si>
    <t>Prihodi iz proračuna</t>
  </si>
  <si>
    <t>Vlastiti izvori</t>
  </si>
  <si>
    <t>Rezultat poslovanja</t>
  </si>
  <si>
    <t>Financijski rashodi</t>
  </si>
  <si>
    <t>Naknade građanima i kućanstvima na temelju osiguranja i druge naknade</t>
  </si>
  <si>
    <t>Rashodi za nabavu proizvedene dugotrajne imovine</t>
  </si>
  <si>
    <t>Pomoći</t>
  </si>
  <si>
    <t>Ostale pomoći i darovnice</t>
  </si>
  <si>
    <t>Mehanizam za oporavak i otpornost</t>
  </si>
  <si>
    <t>Donacije</t>
  </si>
  <si>
    <t>Socijalna zaštita</t>
  </si>
  <si>
    <t>Obitelj i djeca</t>
  </si>
  <si>
    <t>Socijalna pomoć stanovništvu koje nije obuhvaćeno redovnim socijalnim primanjima</t>
  </si>
  <si>
    <r>
      <t xml:space="preserve">NAZIV IZVORA FINANCIRANJA - </t>
    </r>
    <r>
      <rPr>
        <b/>
        <sz val="10"/>
        <color rgb="FF000000"/>
        <rFont val="Arial"/>
        <family val="2"/>
        <charset val="238"/>
      </rPr>
      <t>Opći prihodi i primici</t>
    </r>
  </si>
  <si>
    <r>
      <t xml:space="preserve">NAZIV AKTIVNOSTI - </t>
    </r>
    <r>
      <rPr>
        <b/>
        <sz val="10"/>
        <color rgb="FF000000"/>
        <rFont val="Arial"/>
        <family val="2"/>
        <charset val="238"/>
      </rPr>
      <t>Skrb za djecu bez odgovarajuće roditeljske skrbi - ostali</t>
    </r>
  </si>
  <si>
    <t>Ostale naknade građanima i kućanstvima na temelju osiguranja i druge naknade</t>
  </si>
  <si>
    <t>109</t>
  </si>
  <si>
    <t>Aktivnosti socijalne zaštite koje nisu drugdje svrstane</t>
  </si>
  <si>
    <r>
      <t xml:space="preserve">BROJČANA OZNAKA AKTIVNOSTI/PROJEKTA - </t>
    </r>
    <r>
      <rPr>
        <b/>
        <sz val="10"/>
        <color rgb="FF000000"/>
        <rFont val="Arial"/>
        <family val="2"/>
        <charset val="238"/>
      </rPr>
      <t>K 792000</t>
    </r>
  </si>
  <si>
    <r>
      <t xml:space="preserve">NAZIV AKTIVNOSTI - </t>
    </r>
    <r>
      <rPr>
        <b/>
        <sz val="10"/>
        <color rgb="FF000000"/>
        <rFont val="Arial"/>
        <family val="2"/>
        <charset val="238"/>
      </rPr>
      <t>Hitne intervencije u sustavu socijalne skrbi</t>
    </r>
  </si>
  <si>
    <r>
      <t xml:space="preserve">NAZIV AKTIVNOSTI - </t>
    </r>
    <r>
      <rPr>
        <b/>
        <sz val="10"/>
        <color rgb="FF000000"/>
        <rFont val="Arial"/>
        <family val="2"/>
        <charset val="238"/>
      </rPr>
      <t>Obnova voznog parka u sustavu socijalne skrbi</t>
    </r>
  </si>
  <si>
    <t>Aktivnost K 618391 - Hitne intervencije u sustavu socijalne skrbi</t>
  </si>
  <si>
    <t>Aktivnost K 792000 - Obnova voznog parka u sustavu socijalne skrbi</t>
  </si>
  <si>
    <t>DONOS</t>
  </si>
  <si>
    <r>
      <t xml:space="preserve">BROJČANA OZNAKA AKTIVNOSTI/PROJEKTA - </t>
    </r>
    <r>
      <rPr>
        <b/>
        <sz val="10"/>
        <color rgb="FF000000"/>
        <rFont val="Arial"/>
        <family val="2"/>
        <charset val="238"/>
      </rPr>
      <t>K 618391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</si>
</sst>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8"/>
      <color indexed="8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0"/>
      <color indexed="8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color rgb="FF000000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7" fillId="0" borderId="0"/>
  </cellStyleXfs>
  <cellXfs count="141">
    <xf numFmtId="0" fontId="0" fillId="0" borderId="0" xfId="0"/>
    <xf numFmtId="0" fontId="2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3" fillId="0" borderId="0" xfId="0" applyFont="1"/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 wrapText="1"/>
    </xf>
    <xf numFmtId="0" fontId="11" fillId="2" borderId="3" xfId="0" applyFont="1" applyFill="1" applyBorder="1" applyAlignment="1">
      <alignment horizontal="left" vertical="center" wrapText="1"/>
    </xf>
    <xf numFmtId="0" fontId="9" fillId="2" borderId="3" xfId="0" quotePrefix="1" applyFont="1" applyFill="1" applyBorder="1" applyAlignment="1">
      <alignment horizontal="left" vertical="center"/>
    </xf>
    <xf numFmtId="0" fontId="11" fillId="2" borderId="3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/>
    </xf>
    <xf numFmtId="0" fontId="10" fillId="2" borderId="3" xfId="0" quotePrefix="1" applyFont="1" applyFill="1" applyBorder="1" applyAlignment="1">
      <alignment horizontal="left" vertical="center" wrapText="1"/>
    </xf>
    <xf numFmtId="0" fontId="7" fillId="0" borderId="0" xfId="0" quotePrefix="1" applyFont="1" applyAlignment="1">
      <alignment horizontal="left" wrapText="1"/>
    </xf>
    <xf numFmtId="0" fontId="8" fillId="0" borderId="0" xfId="0" applyFont="1" applyAlignment="1">
      <alignment wrapText="1"/>
    </xf>
    <xf numFmtId="3" fontId="5" fillId="0" borderId="0" xfId="0" applyNumberFormat="1" applyFont="1" applyAlignment="1">
      <alignment horizontal="right"/>
    </xf>
    <xf numFmtId="0" fontId="11" fillId="2" borderId="3" xfId="0" applyFont="1" applyFill="1" applyBorder="1" applyAlignment="1">
      <alignment vertical="center" wrapText="1"/>
    </xf>
    <xf numFmtId="0" fontId="9" fillId="2" borderId="3" xfId="0" applyFont="1" applyFill="1" applyBorder="1" applyAlignment="1">
      <alignment vertical="center" wrapText="1"/>
    </xf>
    <xf numFmtId="3" fontId="6" fillId="3" borderId="3" xfId="0" applyNumberFormat="1" applyFont="1" applyFill="1" applyBorder="1" applyAlignment="1">
      <alignment horizontal="right"/>
    </xf>
    <xf numFmtId="3" fontId="6" fillId="0" borderId="3" xfId="0" applyNumberFormat="1" applyFont="1" applyBorder="1" applyAlignment="1">
      <alignment horizontal="right"/>
    </xf>
    <xf numFmtId="3" fontId="6" fillId="3" borderId="3" xfId="0" applyNumberFormat="1" applyFont="1" applyFill="1" applyBorder="1" applyAlignment="1">
      <alignment horizontal="right" wrapText="1"/>
    </xf>
    <xf numFmtId="0" fontId="14" fillId="0" borderId="5" xfId="0" applyFont="1" applyBorder="1" applyAlignment="1">
      <alignment horizontal="right" vertical="center"/>
    </xf>
    <xf numFmtId="0" fontId="11" fillId="3" borderId="1" xfId="0" applyFont="1" applyFill="1" applyBorder="1" applyAlignment="1">
      <alignment horizontal="left" vertical="center"/>
    </xf>
    <xf numFmtId="0" fontId="9" fillId="3" borderId="2" xfId="0" applyFont="1" applyFill="1" applyBorder="1" applyAlignment="1">
      <alignment vertical="center"/>
    </xf>
    <xf numFmtId="0" fontId="10" fillId="2" borderId="3" xfId="0" applyFont="1" applyFill="1" applyBorder="1" applyAlignment="1">
      <alignment horizontal="left" vertical="center" wrapText="1" indent="1"/>
    </xf>
    <xf numFmtId="0" fontId="9" fillId="2" borderId="3" xfId="0" quotePrefix="1" applyFont="1" applyFill="1" applyBorder="1" applyAlignment="1">
      <alignment horizontal="left" vertical="center" wrapText="1"/>
    </xf>
    <xf numFmtId="0" fontId="13" fillId="0" borderId="0" xfId="0" applyFont="1" applyAlignment="1">
      <alignment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3" xfId="0" quotePrefix="1" applyFont="1" applyBorder="1" applyAlignment="1">
      <alignment horizontal="center" vertical="center" wrapText="1"/>
    </xf>
    <xf numFmtId="0" fontId="9" fillId="0" borderId="3" xfId="0" applyFont="1" applyBorder="1" applyAlignment="1">
      <alignment vertical="center"/>
    </xf>
    <xf numFmtId="0" fontId="9" fillId="3" borderId="3" xfId="0" applyFont="1" applyFill="1" applyBorder="1" applyAlignment="1">
      <alignment vertical="center"/>
    </xf>
    <xf numFmtId="0" fontId="9" fillId="0" borderId="3" xfId="0" applyFont="1" applyBorder="1" applyAlignment="1">
      <alignment vertical="center" wrapText="1"/>
    </xf>
    <xf numFmtId="0" fontId="9" fillId="3" borderId="3" xfId="0" applyFont="1" applyFill="1" applyBorder="1" applyAlignment="1">
      <alignment vertical="center" wrapText="1"/>
    </xf>
    <xf numFmtId="0" fontId="11" fillId="0" borderId="3" xfId="0" applyFont="1" applyBorder="1" applyAlignment="1">
      <alignment horizontal="left" vertical="center" wrapText="1"/>
    </xf>
    <xf numFmtId="0" fontId="6" fillId="0" borderId="3" xfId="0" quotePrefix="1" applyFont="1" applyBorder="1" applyAlignment="1">
      <alignment horizontal="left" wrapText="1"/>
    </xf>
    <xf numFmtId="0" fontId="11" fillId="0" borderId="0" xfId="0" applyFont="1" applyAlignment="1">
      <alignment vertical="center"/>
    </xf>
    <xf numFmtId="0" fontId="6" fillId="3" borderId="3" xfId="0" quotePrefix="1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16" fillId="0" borderId="0" xfId="0" applyFont="1"/>
    <xf numFmtId="0" fontId="0" fillId="0" borderId="3" xfId="0" applyBorder="1"/>
    <xf numFmtId="0" fontId="15" fillId="3" borderId="3" xfId="0" quotePrefix="1" applyFont="1" applyFill="1" applyBorder="1" applyAlignment="1">
      <alignment horizontal="center" vertical="center" wrapText="1"/>
    </xf>
    <xf numFmtId="0" fontId="15" fillId="3" borderId="3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/>
    </xf>
    <xf numFmtId="0" fontId="6" fillId="3" borderId="3" xfId="0" applyFont="1" applyFill="1" applyBorder="1" applyAlignment="1">
      <alignment vertical="center" wrapText="1"/>
    </xf>
    <xf numFmtId="49" fontId="2" fillId="0" borderId="0" xfId="0" applyNumberFormat="1" applyFont="1" applyAlignment="1">
      <alignment horizontal="center" vertical="center" wrapText="1"/>
    </xf>
    <xf numFmtId="49" fontId="0" fillId="0" borderId="0" xfId="0" applyNumberFormat="1"/>
    <xf numFmtId="49" fontId="6" fillId="3" borderId="3" xfId="0" applyNumberFormat="1" applyFont="1" applyFill="1" applyBorder="1" applyAlignment="1">
      <alignment vertical="center" wrapText="1"/>
    </xf>
    <xf numFmtId="49" fontId="15" fillId="3" borderId="4" xfId="0" applyNumberFormat="1" applyFont="1" applyFill="1" applyBorder="1" applyAlignment="1">
      <alignment horizontal="center" vertical="center" wrapText="1"/>
    </xf>
    <xf numFmtId="49" fontId="11" fillId="2" borderId="3" xfId="0" applyNumberFormat="1" applyFont="1" applyFill="1" applyBorder="1" applyAlignment="1">
      <alignment horizontal="left" vertical="center" wrapText="1"/>
    </xf>
    <xf numFmtId="49" fontId="9" fillId="2" borderId="3" xfId="0" applyNumberFormat="1" applyFont="1" applyFill="1" applyBorder="1" applyAlignment="1">
      <alignment horizontal="left" vertical="center"/>
    </xf>
    <xf numFmtId="49" fontId="9" fillId="2" borderId="3" xfId="0" quotePrefix="1" applyNumberFormat="1" applyFont="1" applyFill="1" applyBorder="1" applyAlignment="1">
      <alignment horizontal="left" vertical="center" wrapText="1"/>
    </xf>
    <xf numFmtId="0" fontId="6" fillId="2" borderId="3" xfId="1" applyFont="1" applyFill="1" applyBorder="1" applyAlignment="1">
      <alignment horizontal="left" vertical="center" wrapText="1"/>
    </xf>
    <xf numFmtId="0" fontId="18" fillId="2" borderId="3" xfId="1" applyFont="1" applyFill="1" applyBorder="1" applyAlignment="1">
      <alignment horizontal="left" vertical="center" wrapText="1"/>
    </xf>
    <xf numFmtId="0" fontId="3" fillId="2" borderId="3" xfId="1" applyFont="1" applyFill="1" applyBorder="1" applyAlignment="1">
      <alignment horizontal="left" vertical="center" wrapText="1"/>
    </xf>
    <xf numFmtId="0" fontId="6" fillId="2" borderId="3" xfId="1" applyFont="1" applyFill="1" applyBorder="1" applyAlignment="1">
      <alignment vertical="center" wrapText="1"/>
    </xf>
    <xf numFmtId="0" fontId="3" fillId="2" borderId="3" xfId="1" applyFont="1" applyFill="1" applyBorder="1" applyAlignment="1">
      <alignment vertical="center" wrapText="1"/>
    </xf>
    <xf numFmtId="3" fontId="9" fillId="0" borderId="3" xfId="0" applyNumberFormat="1" applyFont="1" applyBorder="1" applyAlignment="1">
      <alignment vertical="center"/>
    </xf>
    <xf numFmtId="3" fontId="9" fillId="0" borderId="3" xfId="0" applyNumberFormat="1" applyFont="1" applyBorder="1" applyAlignment="1">
      <alignment vertical="center" wrapText="1"/>
    </xf>
    <xf numFmtId="3" fontId="3" fillId="2" borderId="0" xfId="0" applyNumberFormat="1" applyFont="1" applyFill="1" applyAlignment="1">
      <alignment horizontal="right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Alignment="1">
      <alignment horizontal="left" vertical="center" wrapText="1"/>
    </xf>
    <xf numFmtId="0" fontId="6" fillId="6" borderId="3" xfId="1" applyFont="1" applyFill="1" applyBorder="1" applyAlignment="1">
      <alignment vertical="center" wrapText="1"/>
    </xf>
    <xf numFmtId="0" fontId="20" fillId="4" borderId="3" xfId="1" applyFont="1" applyFill="1" applyBorder="1" applyAlignment="1">
      <alignment vertical="center" wrapText="1"/>
    </xf>
    <xf numFmtId="3" fontId="3" fillId="4" borderId="3" xfId="0" applyNumberFormat="1" applyFont="1" applyFill="1" applyBorder="1" applyAlignment="1">
      <alignment horizontal="right"/>
    </xf>
    <xf numFmtId="0" fontId="3" fillId="4" borderId="3" xfId="1" applyFont="1" applyFill="1" applyBorder="1" applyAlignment="1">
      <alignment vertical="center" wrapText="1"/>
    </xf>
    <xf numFmtId="3" fontId="3" fillId="4" borderId="3" xfId="0" applyNumberFormat="1" applyFont="1" applyFill="1" applyBorder="1" applyAlignment="1">
      <alignment horizontal="right" wrapText="1"/>
    </xf>
    <xf numFmtId="0" fontId="6" fillId="7" borderId="3" xfId="1" applyFont="1" applyFill="1" applyBorder="1" applyAlignment="1">
      <alignment vertical="center" wrapText="1"/>
    </xf>
    <xf numFmtId="3" fontId="3" fillId="7" borderId="3" xfId="0" applyNumberFormat="1" applyFont="1" applyFill="1" applyBorder="1" applyAlignment="1">
      <alignment horizontal="right" wrapText="1"/>
    </xf>
    <xf numFmtId="0" fontId="20" fillId="5" borderId="3" xfId="1" applyFont="1" applyFill="1" applyBorder="1" applyAlignment="1">
      <alignment vertical="center" wrapText="1"/>
    </xf>
    <xf numFmtId="3" fontId="3" fillId="5" borderId="3" xfId="0" applyNumberFormat="1" applyFont="1" applyFill="1" applyBorder="1" applyAlignment="1">
      <alignment horizontal="right"/>
    </xf>
    <xf numFmtId="3" fontId="3" fillId="5" borderId="3" xfId="0" applyNumberFormat="1" applyFont="1" applyFill="1" applyBorder="1" applyAlignment="1">
      <alignment horizontal="right" wrapText="1"/>
    </xf>
    <xf numFmtId="0" fontId="0" fillId="5" borderId="3" xfId="0" applyFill="1" applyBorder="1"/>
    <xf numFmtId="3" fontId="3" fillId="3" borderId="3" xfId="0" applyNumberFormat="1" applyFont="1" applyFill="1" applyBorder="1" applyAlignment="1">
      <alignment horizontal="right"/>
    </xf>
    <xf numFmtId="0" fontId="6" fillId="2" borderId="3" xfId="0" applyFont="1" applyFill="1" applyBorder="1" applyAlignment="1">
      <alignment vertical="center" wrapText="1"/>
    </xf>
    <xf numFmtId="0" fontId="3" fillId="6" borderId="3" xfId="1" applyFont="1" applyFill="1" applyBorder="1" applyAlignment="1">
      <alignment horizontal="left" vertical="center" wrapText="1"/>
    </xf>
    <xf numFmtId="0" fontId="3" fillId="4" borderId="3" xfId="1" applyFont="1" applyFill="1" applyBorder="1" applyAlignment="1">
      <alignment horizontal="left" vertical="center" wrapText="1"/>
    </xf>
    <xf numFmtId="0" fontId="3" fillId="7" borderId="3" xfId="1" applyFont="1" applyFill="1" applyBorder="1" applyAlignment="1">
      <alignment horizontal="left" vertical="center" wrapText="1"/>
    </xf>
    <xf numFmtId="0" fontId="3" fillId="5" borderId="3" xfId="1" applyFont="1" applyFill="1" applyBorder="1" applyAlignment="1">
      <alignment horizontal="left" vertical="center" wrapText="1"/>
    </xf>
    <xf numFmtId="3" fontId="9" fillId="2" borderId="3" xfId="0" applyNumberFormat="1" applyFont="1" applyFill="1" applyBorder="1" applyAlignment="1">
      <alignment horizontal="right" wrapText="1"/>
    </xf>
    <xf numFmtId="3" fontId="11" fillId="2" borderId="3" xfId="0" applyNumberFormat="1" applyFont="1" applyFill="1" applyBorder="1" applyAlignment="1">
      <alignment horizontal="right" wrapText="1"/>
    </xf>
    <xf numFmtId="3" fontId="3" fillId="6" borderId="3" xfId="0" applyNumberFormat="1" applyFont="1" applyFill="1" applyBorder="1" applyAlignment="1">
      <alignment horizontal="right" wrapText="1"/>
    </xf>
    <xf numFmtId="3" fontId="0" fillId="0" borderId="0" xfId="0" applyNumberFormat="1"/>
    <xf numFmtId="3" fontId="3" fillId="2" borderId="3" xfId="1" applyNumberFormat="1" applyFont="1" applyFill="1" applyBorder="1" applyAlignment="1">
      <alignment horizontal="right" wrapText="1"/>
    </xf>
    <xf numFmtId="3" fontId="6" fillId="2" borderId="3" xfId="1" applyNumberFormat="1" applyFont="1" applyFill="1" applyBorder="1" applyAlignment="1">
      <alignment horizontal="right" wrapText="1"/>
    </xf>
    <xf numFmtId="3" fontId="11" fillId="3" borderId="3" xfId="0" applyNumberFormat="1" applyFont="1" applyFill="1" applyBorder="1" applyAlignment="1">
      <alignment vertical="center"/>
    </xf>
    <xf numFmtId="3" fontId="11" fillId="3" borderId="3" xfId="0" applyNumberFormat="1" applyFont="1" applyFill="1" applyBorder="1" applyAlignment="1">
      <alignment vertical="center" wrapText="1"/>
    </xf>
    <xf numFmtId="0" fontId="9" fillId="2" borderId="6" xfId="0" quotePrefix="1" applyFont="1" applyFill="1" applyBorder="1" applyAlignment="1">
      <alignment horizontal="left" vertical="center"/>
    </xf>
    <xf numFmtId="0" fontId="9" fillId="2" borderId="6" xfId="0" quotePrefix="1" applyFont="1" applyFill="1" applyBorder="1" applyAlignment="1">
      <alignment horizontal="left" vertical="center" wrapText="1"/>
    </xf>
    <xf numFmtId="3" fontId="9" fillId="2" borderId="6" xfId="0" applyNumberFormat="1" applyFont="1" applyFill="1" applyBorder="1" applyAlignment="1">
      <alignment horizontal="right" wrapText="1"/>
    </xf>
    <xf numFmtId="3" fontId="3" fillId="2" borderId="6" xfId="0" applyNumberFormat="1" applyFont="1" applyFill="1" applyBorder="1" applyAlignment="1">
      <alignment horizontal="right"/>
    </xf>
    <xf numFmtId="0" fontId="6" fillId="3" borderId="7" xfId="0" applyFont="1" applyFill="1" applyBorder="1" applyAlignment="1">
      <alignment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7" xfId="0" quotePrefix="1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9" fillId="2" borderId="2" xfId="0" quotePrefix="1" applyFont="1" applyFill="1" applyBorder="1" applyAlignment="1">
      <alignment horizontal="left" vertical="center"/>
    </xf>
    <xf numFmtId="0" fontId="9" fillId="2" borderId="2" xfId="0" quotePrefix="1" applyFont="1" applyFill="1" applyBorder="1" applyAlignment="1">
      <alignment horizontal="left" vertical="center" wrapText="1"/>
    </xf>
    <xf numFmtId="3" fontId="3" fillId="2" borderId="2" xfId="0" applyNumberFormat="1" applyFont="1" applyFill="1" applyBorder="1" applyAlignment="1">
      <alignment horizontal="right"/>
    </xf>
    <xf numFmtId="0" fontId="5" fillId="0" borderId="0" xfId="0" applyFont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center"/>
    </xf>
    <xf numFmtId="0" fontId="9" fillId="0" borderId="2" xfId="0" applyFont="1" applyBorder="1" applyAlignment="1">
      <alignment vertical="center"/>
    </xf>
    <xf numFmtId="0" fontId="11" fillId="3" borderId="1" xfId="0" quotePrefix="1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vertical="center" wrapText="1"/>
    </xf>
    <xf numFmtId="0" fontId="11" fillId="0" borderId="1" xfId="0" quotePrefix="1" applyFont="1" applyBorder="1" applyAlignment="1">
      <alignment horizontal="left" vertical="center" wrapText="1"/>
    </xf>
    <xf numFmtId="0" fontId="9" fillId="0" borderId="2" xfId="0" applyFont="1" applyBorder="1" applyAlignment="1">
      <alignment vertical="center" wrapText="1"/>
    </xf>
    <xf numFmtId="0" fontId="11" fillId="3" borderId="1" xfId="0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vertical="center"/>
    </xf>
    <xf numFmtId="0" fontId="11" fillId="0" borderId="1" xfId="0" applyFont="1" applyBorder="1" applyAlignment="1">
      <alignment horizontal="left" vertical="center" wrapText="1"/>
    </xf>
    <xf numFmtId="0" fontId="6" fillId="0" borderId="1" xfId="0" quotePrefix="1" applyFont="1" applyBorder="1" applyAlignment="1">
      <alignment horizontal="center" vertical="center" wrapText="1"/>
    </xf>
    <xf numFmtId="0" fontId="6" fillId="0" borderId="2" xfId="0" quotePrefix="1" applyFont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vertical="center" wrapText="1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11" fillId="0" borderId="2" xfId="0" applyFont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wrapText="1"/>
    </xf>
    <xf numFmtId="0" fontId="11" fillId="2" borderId="2" xfId="0" applyFont="1" applyFill="1" applyBorder="1" applyAlignment="1">
      <alignment horizontal="left" wrapText="1"/>
    </xf>
    <xf numFmtId="0" fontId="11" fillId="2" borderId="4" xfId="0" applyFont="1" applyFill="1" applyBorder="1" applyAlignment="1">
      <alignment horizontal="left" wrapText="1"/>
    </xf>
    <xf numFmtId="0" fontId="6" fillId="5" borderId="1" xfId="1" applyFont="1" applyFill="1" applyBorder="1" applyAlignment="1">
      <alignment horizontal="center" vertical="center" wrapText="1"/>
    </xf>
    <xf numFmtId="0" fontId="6" fillId="5" borderId="2" xfId="1" applyFont="1" applyFill="1" applyBorder="1" applyAlignment="1">
      <alignment horizontal="center" vertical="center" wrapText="1"/>
    </xf>
    <xf numFmtId="0" fontId="6" fillId="5" borderId="4" xfId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 vertical="center" wrapText="1"/>
    </xf>
    <xf numFmtId="0" fontId="6" fillId="3" borderId="2" xfId="1" applyFont="1" applyFill="1" applyBorder="1" applyAlignment="1">
      <alignment horizontal="center" vertical="center" wrapText="1"/>
    </xf>
    <xf numFmtId="0" fontId="6" fillId="3" borderId="4" xfId="1" applyFont="1" applyFill="1" applyBorder="1" applyAlignment="1">
      <alignment horizontal="center" vertical="center" wrapText="1"/>
    </xf>
    <xf numFmtId="0" fontId="6" fillId="4" borderId="1" xfId="1" applyFont="1" applyFill="1" applyBorder="1" applyAlignment="1">
      <alignment horizontal="center" vertical="center" wrapText="1"/>
    </xf>
    <xf numFmtId="0" fontId="6" fillId="4" borderId="2" xfId="1" applyFont="1" applyFill="1" applyBorder="1" applyAlignment="1">
      <alignment horizontal="center" vertical="center" wrapText="1"/>
    </xf>
    <xf numFmtId="0" fontId="6" fillId="4" borderId="4" xfId="1" applyFont="1" applyFill="1" applyBorder="1" applyAlignment="1">
      <alignment horizontal="center" vertical="center" wrapText="1"/>
    </xf>
  </cellXfs>
  <cellStyles count="2">
    <cellStyle name="Normalno" xfId="0" builtinId="0"/>
    <cellStyle name="Normalno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1"/>
  <sheetViews>
    <sheetView workbookViewId="0">
      <selection activeCell="K25" sqref="K25"/>
    </sheetView>
  </sheetViews>
  <sheetFormatPr defaultRowHeight="15" x14ac:dyDescent="0.25"/>
  <cols>
    <col min="5" max="5" width="25.28515625" customWidth="1"/>
    <col min="6" max="10" width="19.42578125" customWidth="1"/>
    <col min="11" max="12" width="25.28515625" customWidth="1"/>
  </cols>
  <sheetData>
    <row r="1" spans="1:12" ht="42" customHeight="1" x14ac:dyDescent="0.25">
      <c r="A1" s="110" t="s">
        <v>42</v>
      </c>
      <c r="B1" s="110"/>
      <c r="C1" s="110"/>
      <c r="D1" s="110"/>
      <c r="E1" s="110"/>
      <c r="F1" s="110"/>
      <c r="G1" s="110"/>
      <c r="H1" s="110"/>
      <c r="I1" s="110"/>
      <c r="J1" s="110"/>
      <c r="K1" s="34"/>
      <c r="L1" s="34"/>
    </row>
    <row r="2" spans="1:12" ht="18" customHeight="1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 ht="15.75" customHeight="1" x14ac:dyDescent="0.25">
      <c r="A3" s="110" t="s">
        <v>12</v>
      </c>
      <c r="B3" s="110"/>
      <c r="C3" s="110"/>
      <c r="D3" s="110"/>
      <c r="E3" s="110"/>
      <c r="F3" s="110"/>
      <c r="G3" s="110"/>
      <c r="H3" s="110"/>
      <c r="I3" s="110"/>
      <c r="J3" s="110"/>
      <c r="K3" s="32"/>
      <c r="L3" s="32"/>
    </row>
    <row r="4" spans="1:12" ht="18" x14ac:dyDescent="0.25">
      <c r="A4" s="5"/>
      <c r="B4" s="5"/>
      <c r="C4" s="5"/>
      <c r="D4" s="5"/>
      <c r="E4" s="5"/>
      <c r="F4" s="5"/>
      <c r="G4" s="5"/>
      <c r="H4" s="5"/>
      <c r="I4" s="5"/>
      <c r="J4" s="5"/>
      <c r="K4" s="6"/>
      <c r="L4" s="6"/>
    </row>
    <row r="5" spans="1:12" ht="18" customHeight="1" x14ac:dyDescent="0.25">
      <c r="A5" s="110" t="s">
        <v>17</v>
      </c>
      <c r="B5" s="110"/>
      <c r="C5" s="110"/>
      <c r="D5" s="110"/>
      <c r="E5" s="110"/>
      <c r="F5" s="110"/>
      <c r="G5" s="110"/>
      <c r="H5" s="110"/>
      <c r="I5" s="110"/>
      <c r="J5" s="110"/>
      <c r="K5" s="31"/>
      <c r="L5" s="31"/>
    </row>
    <row r="6" spans="1:12" ht="18" x14ac:dyDescent="0.25">
      <c r="A6" s="1"/>
      <c r="B6" s="2"/>
      <c r="C6" s="2"/>
      <c r="D6" s="2"/>
      <c r="E6" s="7"/>
      <c r="F6" s="7"/>
      <c r="G6" s="7"/>
      <c r="H6" s="8"/>
      <c r="I6" s="8"/>
      <c r="J6" s="26"/>
    </row>
    <row r="7" spans="1:12" ht="25.5" x14ac:dyDescent="0.25">
      <c r="A7" s="120" t="s">
        <v>34</v>
      </c>
      <c r="B7" s="121"/>
      <c r="C7" s="121"/>
      <c r="D7" s="121"/>
      <c r="E7" s="121"/>
      <c r="F7" s="35" t="s">
        <v>43</v>
      </c>
      <c r="G7" s="35" t="s">
        <v>44</v>
      </c>
      <c r="H7" s="4" t="s">
        <v>45</v>
      </c>
      <c r="I7" s="4" t="s">
        <v>46</v>
      </c>
      <c r="J7" s="4" t="s">
        <v>47</v>
      </c>
    </row>
    <row r="8" spans="1:12" ht="12" customHeight="1" x14ac:dyDescent="0.25">
      <c r="A8" s="122">
        <v>1</v>
      </c>
      <c r="B8" s="122"/>
      <c r="C8" s="122"/>
      <c r="D8" s="122"/>
      <c r="E8" s="122"/>
      <c r="F8" s="45">
        <v>2</v>
      </c>
      <c r="G8" s="45">
        <v>3</v>
      </c>
      <c r="H8" s="46">
        <v>4</v>
      </c>
      <c r="I8" s="46">
        <v>5</v>
      </c>
      <c r="J8" s="46">
        <v>6</v>
      </c>
    </row>
    <row r="9" spans="1:12" x14ac:dyDescent="0.25">
      <c r="A9" s="119" t="s">
        <v>19</v>
      </c>
      <c r="B9" s="116"/>
      <c r="C9" s="116"/>
      <c r="D9" s="116"/>
      <c r="E9" s="112"/>
      <c r="F9" s="69">
        <v>674663</v>
      </c>
      <c r="G9" s="69">
        <v>1394300</v>
      </c>
      <c r="H9" s="69">
        <v>1930618</v>
      </c>
      <c r="I9" s="69">
        <v>2026130</v>
      </c>
      <c r="J9" s="69">
        <v>2058835</v>
      </c>
    </row>
    <row r="10" spans="1:12" x14ac:dyDescent="0.25">
      <c r="A10" s="111" t="s">
        <v>20</v>
      </c>
      <c r="B10" s="112"/>
      <c r="C10" s="112"/>
      <c r="D10" s="112"/>
      <c r="E10" s="112"/>
      <c r="F10" s="36"/>
      <c r="G10" s="36"/>
      <c r="H10" s="36"/>
      <c r="I10" s="36"/>
      <c r="J10" s="36"/>
    </row>
    <row r="11" spans="1:12" x14ac:dyDescent="0.25">
      <c r="A11" s="111" t="s">
        <v>107</v>
      </c>
      <c r="B11" s="112"/>
      <c r="C11" s="112"/>
      <c r="D11" s="112"/>
      <c r="E11" s="112"/>
      <c r="F11" s="36"/>
      <c r="G11" s="69">
        <v>43589</v>
      </c>
      <c r="H11" s="69"/>
      <c r="I11" s="69"/>
      <c r="J11" s="69"/>
    </row>
    <row r="12" spans="1:12" x14ac:dyDescent="0.25">
      <c r="A12" s="117" t="s">
        <v>0</v>
      </c>
      <c r="B12" s="114"/>
      <c r="C12" s="114"/>
      <c r="D12" s="114"/>
      <c r="E12" s="118"/>
      <c r="F12" s="97">
        <f>F9+F10</f>
        <v>674663</v>
      </c>
      <c r="G12" s="97">
        <f>G9+G11</f>
        <v>1437889</v>
      </c>
      <c r="H12" s="97">
        <f>H9+H11</f>
        <v>1930618</v>
      </c>
      <c r="I12" s="97">
        <f>I9+I11</f>
        <v>2026130</v>
      </c>
      <c r="J12" s="97">
        <f>J9+J11</f>
        <v>2058835</v>
      </c>
    </row>
    <row r="13" spans="1:12" x14ac:dyDescent="0.25">
      <c r="A13" s="115" t="s">
        <v>21</v>
      </c>
      <c r="B13" s="116"/>
      <c r="C13" s="116"/>
      <c r="D13" s="116"/>
      <c r="E13" s="116"/>
      <c r="F13" s="70">
        <v>593359</v>
      </c>
      <c r="G13" s="70">
        <f>1394300+43589</f>
        <v>1437889</v>
      </c>
      <c r="H13" s="70">
        <v>1930618</v>
      </c>
      <c r="I13" s="70">
        <v>2026130</v>
      </c>
      <c r="J13" s="70">
        <v>2058835</v>
      </c>
    </row>
    <row r="14" spans="1:12" x14ac:dyDescent="0.25">
      <c r="A14" s="111" t="s">
        <v>22</v>
      </c>
      <c r="B14" s="112"/>
      <c r="C14" s="112"/>
      <c r="D14" s="112"/>
      <c r="E14" s="112"/>
      <c r="F14" s="70">
        <v>37715</v>
      </c>
      <c r="G14" s="70"/>
      <c r="H14" s="70"/>
      <c r="I14" s="70"/>
      <c r="J14" s="70"/>
    </row>
    <row r="15" spans="1:12" x14ac:dyDescent="0.25">
      <c r="A15" s="27" t="s">
        <v>1</v>
      </c>
      <c r="B15" s="28"/>
      <c r="C15" s="28"/>
      <c r="D15" s="28"/>
      <c r="E15" s="28"/>
      <c r="F15" s="97">
        <f>F13+F14</f>
        <v>631074</v>
      </c>
      <c r="G15" s="97">
        <f>G13+G14</f>
        <v>1437889</v>
      </c>
      <c r="H15" s="97">
        <f>H13+H14</f>
        <v>1930618</v>
      </c>
      <c r="I15" s="97">
        <f>I13+I14</f>
        <v>2026130</v>
      </c>
      <c r="J15" s="97">
        <f>J13+J14</f>
        <v>2058835</v>
      </c>
    </row>
    <row r="16" spans="1:12" x14ac:dyDescent="0.25">
      <c r="A16" s="113" t="s">
        <v>2</v>
      </c>
      <c r="B16" s="114"/>
      <c r="C16" s="114"/>
      <c r="D16" s="114"/>
      <c r="E16" s="114"/>
      <c r="F16" s="98">
        <f>F12-F15</f>
        <v>43589</v>
      </c>
      <c r="G16" s="98">
        <f>G12-G15</f>
        <v>0</v>
      </c>
      <c r="H16" s="25">
        <v>0</v>
      </c>
      <c r="I16" s="25">
        <f>I12-I15</f>
        <v>0</v>
      </c>
      <c r="J16" s="25">
        <f>J12-J15</f>
        <v>0</v>
      </c>
    </row>
    <row r="17" spans="1:12" ht="18" x14ac:dyDescent="0.25">
      <c r="A17" s="5"/>
      <c r="B17" s="9"/>
      <c r="C17" s="9"/>
      <c r="D17" s="9"/>
      <c r="E17" s="9"/>
      <c r="F17" s="9"/>
      <c r="G17" s="9"/>
      <c r="H17" s="9"/>
      <c r="I17" s="9"/>
      <c r="J17" s="3"/>
      <c r="K17" s="3"/>
      <c r="L17" s="3"/>
    </row>
    <row r="18" spans="1:12" ht="18" customHeight="1" x14ac:dyDescent="0.25">
      <c r="A18" s="110" t="s">
        <v>18</v>
      </c>
      <c r="B18" s="110"/>
      <c r="C18" s="110"/>
      <c r="D18" s="110"/>
      <c r="E18" s="110"/>
      <c r="F18" s="110"/>
      <c r="G18" s="110"/>
      <c r="H18" s="110"/>
      <c r="I18" s="110"/>
      <c r="J18" s="110"/>
      <c r="K18" s="31"/>
      <c r="L18" s="31"/>
    </row>
    <row r="19" spans="1:12" ht="18" x14ac:dyDescent="0.25">
      <c r="A19" s="5"/>
      <c r="B19" s="9"/>
      <c r="C19" s="9"/>
      <c r="D19" s="9"/>
      <c r="E19" s="9"/>
      <c r="F19" s="9"/>
      <c r="G19" s="9"/>
      <c r="H19" s="3"/>
      <c r="I19" s="3"/>
      <c r="J19" s="3"/>
    </row>
    <row r="20" spans="1:12" ht="25.5" x14ac:dyDescent="0.25">
      <c r="A20" s="120" t="s">
        <v>36</v>
      </c>
      <c r="B20" s="121"/>
      <c r="C20" s="121"/>
      <c r="D20" s="121"/>
      <c r="E20" s="121"/>
      <c r="F20" s="35" t="s">
        <v>43</v>
      </c>
      <c r="G20" s="35" t="s">
        <v>44</v>
      </c>
      <c r="H20" s="4" t="s">
        <v>45</v>
      </c>
      <c r="I20" s="4" t="s">
        <v>46</v>
      </c>
      <c r="J20" s="4" t="s">
        <v>47</v>
      </c>
    </row>
    <row r="21" spans="1:12" ht="12" customHeight="1" x14ac:dyDescent="0.25">
      <c r="A21" s="122">
        <v>1</v>
      </c>
      <c r="B21" s="122"/>
      <c r="C21" s="122"/>
      <c r="D21" s="122"/>
      <c r="E21" s="122"/>
      <c r="F21" s="45">
        <v>2</v>
      </c>
      <c r="G21" s="45">
        <v>3</v>
      </c>
      <c r="H21" s="46">
        <v>4</v>
      </c>
      <c r="I21" s="46">
        <v>5</v>
      </c>
      <c r="J21" s="46">
        <v>6</v>
      </c>
    </row>
    <row r="22" spans="1:12" ht="15.75" customHeight="1" x14ac:dyDescent="0.25">
      <c r="A22" s="119" t="s">
        <v>23</v>
      </c>
      <c r="B22" s="125"/>
      <c r="C22" s="125"/>
      <c r="D22" s="125"/>
      <c r="E22" s="125"/>
      <c r="F22" s="40"/>
      <c r="G22" s="40"/>
      <c r="H22" s="24"/>
      <c r="I22" s="24"/>
      <c r="J22" s="24"/>
    </row>
    <row r="23" spans="1:12" x14ac:dyDescent="0.25">
      <c r="A23" s="119" t="s">
        <v>24</v>
      </c>
      <c r="B23" s="116"/>
      <c r="C23" s="116"/>
      <c r="D23" s="116"/>
      <c r="E23" s="116"/>
      <c r="F23" s="38"/>
      <c r="G23" s="38"/>
      <c r="H23" s="24"/>
      <c r="I23" s="24"/>
      <c r="J23" s="24"/>
    </row>
    <row r="24" spans="1:12" x14ac:dyDescent="0.25">
      <c r="A24" s="117" t="s">
        <v>25</v>
      </c>
      <c r="B24" s="114"/>
      <c r="C24" s="114"/>
      <c r="D24" s="114"/>
      <c r="E24" s="118"/>
      <c r="F24" s="37"/>
      <c r="G24" s="37"/>
      <c r="H24" s="23"/>
      <c r="I24" s="23"/>
      <c r="J24" s="23"/>
    </row>
    <row r="25" spans="1:12" x14ac:dyDescent="0.25">
      <c r="A25" s="123" t="s">
        <v>16</v>
      </c>
      <c r="B25" s="124"/>
      <c r="C25" s="124"/>
      <c r="D25" s="124"/>
      <c r="E25" s="124"/>
      <c r="F25" s="41"/>
      <c r="G25" s="41"/>
      <c r="H25" s="4"/>
      <c r="I25" s="4"/>
      <c r="J25" s="4"/>
    </row>
    <row r="26" spans="1:12" x14ac:dyDescent="0.25">
      <c r="A26" s="123" t="s">
        <v>26</v>
      </c>
      <c r="B26" s="124"/>
      <c r="C26" s="124"/>
      <c r="D26" s="124"/>
      <c r="E26" s="124"/>
      <c r="F26" s="41"/>
      <c r="G26" s="41"/>
      <c r="H26" s="4"/>
      <c r="I26" s="4"/>
      <c r="J26" s="4"/>
    </row>
    <row r="27" spans="1:12" x14ac:dyDescent="0.25">
      <c r="A27" s="113" t="s">
        <v>3</v>
      </c>
      <c r="B27" s="114"/>
      <c r="C27" s="114"/>
      <c r="D27" s="114"/>
      <c r="E27" s="114"/>
      <c r="F27" s="39"/>
      <c r="G27" s="39"/>
      <c r="H27" s="23"/>
      <c r="I27" s="23"/>
      <c r="J27" s="23"/>
    </row>
    <row r="28" spans="1:12" x14ac:dyDescent="0.25">
      <c r="A28" s="113" t="s">
        <v>4</v>
      </c>
      <c r="B28" s="114"/>
      <c r="C28" s="114"/>
      <c r="D28" s="114"/>
      <c r="E28" s="114"/>
      <c r="F28" s="39"/>
      <c r="G28" s="39"/>
      <c r="H28" s="23"/>
      <c r="I28" s="23"/>
      <c r="J28" s="23"/>
    </row>
    <row r="29" spans="1:12" ht="11.25" customHeight="1" x14ac:dyDescent="0.25">
      <c r="A29" s="18"/>
      <c r="B29" s="19"/>
      <c r="C29" s="19"/>
      <c r="D29" s="19"/>
      <c r="E29" s="19"/>
      <c r="F29" s="19"/>
      <c r="G29" s="19"/>
      <c r="H29" s="20"/>
      <c r="I29" s="20"/>
      <c r="J29" s="20"/>
      <c r="K29" s="20"/>
      <c r="L29" s="20"/>
    </row>
    <row r="30" spans="1:12" ht="15" customHeight="1" x14ac:dyDescent="0.25">
      <c r="A30" s="42"/>
      <c r="B30" s="42"/>
      <c r="C30" s="42"/>
      <c r="D30" s="42"/>
      <c r="E30" s="42"/>
      <c r="F30" s="42"/>
      <c r="G30" s="42"/>
      <c r="H30" s="42"/>
      <c r="I30" s="42"/>
      <c r="J30" s="42"/>
      <c r="K30" s="42"/>
    </row>
    <row r="31" spans="1:12" ht="9" customHeight="1" x14ac:dyDescent="0.25"/>
  </sheetData>
  <mergeCells count="22">
    <mergeCell ref="A21:E21"/>
    <mergeCell ref="A28:E28"/>
    <mergeCell ref="A25:E25"/>
    <mergeCell ref="A26:E26"/>
    <mergeCell ref="A18:J18"/>
    <mergeCell ref="A22:E22"/>
    <mergeCell ref="A23:E23"/>
    <mergeCell ref="A27:E27"/>
    <mergeCell ref="A20:E20"/>
    <mergeCell ref="A24:E24"/>
    <mergeCell ref="A1:J1"/>
    <mergeCell ref="A3:J3"/>
    <mergeCell ref="A5:J5"/>
    <mergeCell ref="A14:E14"/>
    <mergeCell ref="A16:E16"/>
    <mergeCell ref="A13:E13"/>
    <mergeCell ref="A12:E12"/>
    <mergeCell ref="A9:E9"/>
    <mergeCell ref="A10:E10"/>
    <mergeCell ref="A7:E7"/>
    <mergeCell ref="A8:E8"/>
    <mergeCell ref="A11:E11"/>
  </mergeCells>
  <pageMargins left="0.7" right="0.7" top="0.75" bottom="0.75" header="0.3" footer="0.3"/>
  <pageSetup paperSize="9" scale="8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26"/>
  <sheetViews>
    <sheetView workbookViewId="0">
      <selection activeCell="D15" sqref="D15"/>
    </sheetView>
  </sheetViews>
  <sheetFormatPr defaultRowHeight="15" x14ac:dyDescent="0.25"/>
  <cols>
    <col min="1" max="1" width="10.5703125" customWidth="1"/>
    <col min="2" max="2" width="44.7109375" customWidth="1"/>
    <col min="3" max="7" width="19.42578125" customWidth="1"/>
    <col min="8" max="9" width="25.28515625" customWidth="1"/>
  </cols>
  <sheetData>
    <row r="1" spans="1:9" ht="18" x14ac:dyDescent="0.25">
      <c r="A1" s="5"/>
      <c r="B1" s="5"/>
      <c r="C1" s="5"/>
      <c r="D1" s="5"/>
      <c r="E1" s="5"/>
      <c r="F1" s="5"/>
      <c r="G1" s="5"/>
      <c r="H1" s="6"/>
      <c r="I1" s="6"/>
    </row>
    <row r="2" spans="1:9" ht="15.75" x14ac:dyDescent="0.25">
      <c r="A2" s="110" t="s">
        <v>5</v>
      </c>
      <c r="B2" s="110"/>
      <c r="C2" s="110"/>
      <c r="D2" s="110"/>
      <c r="E2" s="110"/>
      <c r="F2" s="110"/>
      <c r="G2" s="110"/>
      <c r="H2" s="31"/>
      <c r="I2" s="31"/>
    </row>
    <row r="3" spans="1:9" ht="18" x14ac:dyDescent="0.25">
      <c r="A3" s="5"/>
      <c r="B3" s="5"/>
      <c r="C3" s="5"/>
      <c r="D3" s="5"/>
      <c r="E3" s="5"/>
      <c r="F3" s="5"/>
      <c r="G3" s="5"/>
      <c r="H3" s="6"/>
      <c r="I3" s="6"/>
    </row>
    <row r="4" spans="1:9" ht="15.75" x14ac:dyDescent="0.25">
      <c r="A4" s="110" t="s">
        <v>27</v>
      </c>
      <c r="B4" s="110"/>
      <c r="C4" s="110"/>
      <c r="D4" s="110"/>
      <c r="E4" s="110"/>
      <c r="F4" s="110"/>
      <c r="G4" s="110"/>
      <c r="H4" s="33"/>
      <c r="I4" s="33"/>
    </row>
    <row r="5" spans="1:9" ht="18" x14ac:dyDescent="0.25">
      <c r="A5" s="5"/>
      <c r="B5" s="5"/>
      <c r="C5" s="5"/>
      <c r="D5" s="5"/>
      <c r="E5" s="5"/>
      <c r="F5" s="5"/>
      <c r="G5" s="5"/>
      <c r="H5" s="6"/>
      <c r="I5" s="6"/>
    </row>
    <row r="6" spans="1:9" ht="25.5" customHeight="1" x14ac:dyDescent="0.25">
      <c r="A6" s="56" t="s">
        <v>35</v>
      </c>
      <c r="B6" s="54" t="s">
        <v>37</v>
      </c>
      <c r="C6" s="43" t="s">
        <v>43</v>
      </c>
      <c r="D6" s="43" t="s">
        <v>44</v>
      </c>
      <c r="E6" s="44" t="s">
        <v>45</v>
      </c>
      <c r="F6" s="44" t="s">
        <v>46</v>
      </c>
      <c r="G6" s="44" t="s">
        <v>47</v>
      </c>
    </row>
    <row r="7" spans="1:9" s="55" customFormat="1" ht="11.25" x14ac:dyDescent="0.2">
      <c r="A7" s="50">
        <v>1</v>
      </c>
      <c r="B7" s="51">
        <v>2</v>
      </c>
      <c r="C7" s="49">
        <v>3</v>
      </c>
      <c r="D7" s="49">
        <v>4</v>
      </c>
      <c r="E7" s="50">
        <v>5</v>
      </c>
      <c r="F7" s="50">
        <v>6</v>
      </c>
      <c r="G7" s="50">
        <v>7</v>
      </c>
    </row>
    <row r="8" spans="1:9" x14ac:dyDescent="0.25">
      <c r="A8" s="12"/>
      <c r="B8" s="12" t="s">
        <v>29</v>
      </c>
      <c r="C8" s="92">
        <f>C9</f>
        <v>674663</v>
      </c>
      <c r="D8" s="92">
        <f>D9+D14</f>
        <v>1437889</v>
      </c>
      <c r="E8" s="92">
        <f>E9+E14</f>
        <v>1930618</v>
      </c>
      <c r="F8" s="92">
        <f>F9+F14</f>
        <v>2026130</v>
      </c>
      <c r="G8" s="92">
        <f>G9+G14</f>
        <v>2058835</v>
      </c>
    </row>
    <row r="9" spans="1:9" x14ac:dyDescent="0.25">
      <c r="A9" s="12">
        <v>6</v>
      </c>
      <c r="B9" s="12" t="s">
        <v>6</v>
      </c>
      <c r="C9" s="92">
        <f>C10+C11+C12</f>
        <v>674663</v>
      </c>
      <c r="D9" s="92">
        <f>D10+D11+D12</f>
        <v>1394300</v>
      </c>
      <c r="E9" s="92">
        <f>E10+E11+E12</f>
        <v>1930618</v>
      </c>
      <c r="F9" s="92">
        <f>F10+F11+F12</f>
        <v>2026130</v>
      </c>
      <c r="G9" s="92">
        <f>G10+G11+G12</f>
        <v>2058835</v>
      </c>
    </row>
    <row r="10" spans="1:9" ht="25.5" x14ac:dyDescent="0.25">
      <c r="A10" s="15">
        <v>63</v>
      </c>
      <c r="B10" s="15" t="s">
        <v>14</v>
      </c>
      <c r="C10" s="91">
        <v>144313</v>
      </c>
      <c r="D10" s="91"/>
      <c r="E10" s="10"/>
      <c r="F10" s="10"/>
      <c r="G10" s="10"/>
    </row>
    <row r="11" spans="1:9" ht="25.5" x14ac:dyDescent="0.25">
      <c r="A11" s="13">
        <v>66</v>
      </c>
      <c r="B11" s="15" t="s">
        <v>83</v>
      </c>
      <c r="C11" s="91">
        <v>2392</v>
      </c>
      <c r="D11" s="91"/>
      <c r="E11" s="10"/>
      <c r="F11" s="10"/>
      <c r="G11" s="10"/>
    </row>
    <row r="12" spans="1:9" x14ac:dyDescent="0.25">
      <c r="A12" s="13">
        <v>67</v>
      </c>
      <c r="B12" s="15" t="s">
        <v>84</v>
      </c>
      <c r="C12" s="91">
        <v>527958</v>
      </c>
      <c r="D12" s="91">
        <v>1394300</v>
      </c>
      <c r="E12" s="10">
        <v>1930618</v>
      </c>
      <c r="F12" s="10">
        <v>2026130</v>
      </c>
      <c r="G12" s="10">
        <v>2058835</v>
      </c>
    </row>
    <row r="13" spans="1:9" ht="16.5" customHeight="1" x14ac:dyDescent="0.25">
      <c r="A13" s="126" t="s">
        <v>48</v>
      </c>
      <c r="B13" s="127"/>
      <c r="C13" s="127"/>
      <c r="D13" s="127"/>
      <c r="E13" s="127"/>
      <c r="F13" s="127"/>
      <c r="G13" s="128"/>
    </row>
    <row r="14" spans="1:9" x14ac:dyDescent="0.25">
      <c r="A14" s="72">
        <v>9</v>
      </c>
      <c r="B14" s="30" t="s">
        <v>85</v>
      </c>
      <c r="C14" s="30"/>
      <c r="D14" s="91">
        <f>D15</f>
        <v>43589</v>
      </c>
      <c r="E14" s="10"/>
      <c r="F14" s="10"/>
      <c r="G14" s="10"/>
    </row>
    <row r="15" spans="1:9" x14ac:dyDescent="0.25">
      <c r="A15" s="99">
        <v>92</v>
      </c>
      <c r="B15" s="100" t="s">
        <v>86</v>
      </c>
      <c r="C15" s="100"/>
      <c r="D15" s="101">
        <v>43589</v>
      </c>
      <c r="E15" s="102"/>
      <c r="F15" s="102"/>
      <c r="G15" s="102"/>
    </row>
    <row r="16" spans="1:9" x14ac:dyDescent="0.25">
      <c r="A16" s="107"/>
      <c r="B16" s="108"/>
      <c r="C16" s="108"/>
      <c r="D16" s="108"/>
      <c r="E16" s="109"/>
      <c r="F16" s="109"/>
      <c r="G16" s="109"/>
    </row>
    <row r="17" spans="1:7" ht="25.5" customHeight="1" x14ac:dyDescent="0.25">
      <c r="A17" s="103" t="s">
        <v>35</v>
      </c>
      <c r="B17" s="104" t="s">
        <v>37</v>
      </c>
      <c r="C17" s="105" t="s">
        <v>43</v>
      </c>
      <c r="D17" s="105" t="s">
        <v>44</v>
      </c>
      <c r="E17" s="106" t="s">
        <v>45</v>
      </c>
      <c r="F17" s="106" t="s">
        <v>46</v>
      </c>
      <c r="G17" s="106" t="s">
        <v>47</v>
      </c>
    </row>
    <row r="18" spans="1:7" s="55" customFormat="1" ht="11.25" x14ac:dyDescent="0.2">
      <c r="A18" s="50">
        <v>1</v>
      </c>
      <c r="B18" s="51">
        <v>2</v>
      </c>
      <c r="C18" s="49">
        <v>3</v>
      </c>
      <c r="D18" s="49">
        <v>4</v>
      </c>
      <c r="E18" s="50">
        <v>5</v>
      </c>
      <c r="F18" s="50">
        <v>6</v>
      </c>
      <c r="G18" s="50">
        <v>7</v>
      </c>
    </row>
    <row r="19" spans="1:7" x14ac:dyDescent="0.25">
      <c r="A19" s="12"/>
      <c r="B19" s="12" t="s">
        <v>30</v>
      </c>
      <c r="C19" s="92">
        <f>C20+C25</f>
        <v>631074</v>
      </c>
      <c r="D19" s="92">
        <f>D20</f>
        <v>1437889</v>
      </c>
      <c r="E19" s="92">
        <f t="shared" ref="E19:G19" si="0">E20</f>
        <v>1930618</v>
      </c>
      <c r="F19" s="92">
        <f t="shared" si="0"/>
        <v>2026130</v>
      </c>
      <c r="G19" s="92">
        <f t="shared" si="0"/>
        <v>2048835</v>
      </c>
    </row>
    <row r="20" spans="1:7" x14ac:dyDescent="0.25">
      <c r="A20" s="12">
        <v>3</v>
      </c>
      <c r="B20" s="12" t="s">
        <v>7</v>
      </c>
      <c r="C20" s="92">
        <f>C21+C22+C23+C24</f>
        <v>593359</v>
      </c>
      <c r="D20" s="92">
        <f>D21+D22+D23+D24</f>
        <v>1437889</v>
      </c>
      <c r="E20" s="92">
        <f t="shared" ref="E20:G20" si="1">E21+E22+E23+E24</f>
        <v>1930618</v>
      </c>
      <c r="F20" s="92">
        <f t="shared" si="1"/>
        <v>2026130</v>
      </c>
      <c r="G20" s="92">
        <f t="shared" si="1"/>
        <v>2048835</v>
      </c>
    </row>
    <row r="21" spans="1:7" x14ac:dyDescent="0.25">
      <c r="A21" s="15">
        <v>31</v>
      </c>
      <c r="B21" s="15" t="s">
        <v>8</v>
      </c>
      <c r="C21" s="91">
        <v>446039</v>
      </c>
      <c r="D21" s="91">
        <f>40136+1020000</f>
        <v>1060136</v>
      </c>
      <c r="E21" s="10">
        <v>1141126</v>
      </c>
      <c r="F21" s="10">
        <v>1146630</v>
      </c>
      <c r="G21" s="10">
        <v>1142135</v>
      </c>
    </row>
    <row r="22" spans="1:7" x14ac:dyDescent="0.25">
      <c r="A22" s="13">
        <v>32</v>
      </c>
      <c r="B22" s="13" t="s">
        <v>13</v>
      </c>
      <c r="C22" s="91">
        <v>145998</v>
      </c>
      <c r="D22" s="91">
        <f>3453+362400</f>
        <v>365853</v>
      </c>
      <c r="E22" s="10">
        <v>745492</v>
      </c>
      <c r="F22" s="10">
        <v>828500</v>
      </c>
      <c r="G22" s="10">
        <v>850900</v>
      </c>
    </row>
    <row r="23" spans="1:7" x14ac:dyDescent="0.25">
      <c r="A23" s="13">
        <v>34</v>
      </c>
      <c r="B23" s="13" t="s">
        <v>87</v>
      </c>
      <c r="C23" s="91">
        <v>260</v>
      </c>
      <c r="D23" s="91">
        <v>2900</v>
      </c>
      <c r="E23" s="10">
        <v>2000</v>
      </c>
      <c r="F23" s="10">
        <v>3000</v>
      </c>
      <c r="G23" s="10">
        <v>3000</v>
      </c>
    </row>
    <row r="24" spans="1:7" ht="25.5" x14ac:dyDescent="0.25">
      <c r="A24" s="16">
        <v>37</v>
      </c>
      <c r="B24" s="30" t="s">
        <v>88</v>
      </c>
      <c r="C24" s="91">
        <v>1062</v>
      </c>
      <c r="D24" s="91">
        <v>9000</v>
      </c>
      <c r="E24" s="10">
        <v>42000</v>
      </c>
      <c r="F24" s="10">
        <v>48000</v>
      </c>
      <c r="G24" s="10">
        <v>52800</v>
      </c>
    </row>
    <row r="25" spans="1:7" x14ac:dyDescent="0.25">
      <c r="A25" s="14">
        <v>4</v>
      </c>
      <c r="B25" s="22" t="s">
        <v>9</v>
      </c>
      <c r="C25" s="92">
        <f>C26</f>
        <v>37715</v>
      </c>
      <c r="D25" s="91"/>
      <c r="E25" s="10"/>
      <c r="F25" s="10"/>
      <c r="G25" s="11"/>
    </row>
    <row r="26" spans="1:7" x14ac:dyDescent="0.25">
      <c r="A26" s="15">
        <v>42</v>
      </c>
      <c r="B26" s="22" t="s">
        <v>89</v>
      </c>
      <c r="C26" s="91">
        <v>37715</v>
      </c>
      <c r="D26" s="91"/>
      <c r="E26" s="10"/>
      <c r="F26" s="10"/>
      <c r="G26" s="11"/>
    </row>
  </sheetData>
  <mergeCells count="3">
    <mergeCell ref="A2:G2"/>
    <mergeCell ref="A4:G4"/>
    <mergeCell ref="A13:G13"/>
  </mergeCells>
  <pageMargins left="0.7" right="0.7" top="0.75" bottom="0.75" header="0.3" footer="0.3"/>
  <pageSetup paperSize="9" scale="7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27"/>
  <sheetViews>
    <sheetView topLeftCell="A3" zoomScaleNormal="100" workbookViewId="0">
      <selection activeCell="A23" sqref="A23:XFD24"/>
    </sheetView>
  </sheetViews>
  <sheetFormatPr defaultRowHeight="15" x14ac:dyDescent="0.25"/>
  <cols>
    <col min="1" max="1" width="10.5703125" customWidth="1"/>
    <col min="2" max="2" width="44.7109375" customWidth="1"/>
    <col min="3" max="7" width="19.42578125" customWidth="1"/>
    <col min="8" max="9" width="25.28515625" customWidth="1"/>
  </cols>
  <sheetData>
    <row r="1" spans="1:9" ht="18" x14ac:dyDescent="0.25">
      <c r="A1" s="5"/>
      <c r="B1" s="5"/>
      <c r="C1" s="5"/>
      <c r="D1" s="5"/>
      <c r="E1" s="5"/>
      <c r="F1" s="5"/>
      <c r="G1" s="5"/>
      <c r="H1" s="5"/>
      <c r="I1" s="5"/>
    </row>
    <row r="2" spans="1:9" ht="15.75" customHeight="1" x14ac:dyDescent="0.25">
      <c r="B2" s="110" t="s">
        <v>28</v>
      </c>
      <c r="C2" s="110"/>
      <c r="D2" s="110"/>
      <c r="E2" s="110"/>
      <c r="F2" s="110"/>
      <c r="G2" s="110"/>
      <c r="H2" s="33"/>
      <c r="I2" s="33"/>
    </row>
    <row r="3" spans="1:9" ht="18" x14ac:dyDescent="0.25">
      <c r="A3" s="5"/>
      <c r="B3" s="5"/>
      <c r="C3" s="5"/>
      <c r="D3" s="5"/>
      <c r="E3" s="5"/>
      <c r="F3" s="5"/>
      <c r="G3" s="5"/>
      <c r="H3" s="6"/>
      <c r="I3" s="6"/>
    </row>
    <row r="4" spans="1:9" ht="25.5" customHeight="1" x14ac:dyDescent="0.25">
      <c r="A4" s="56" t="s">
        <v>35</v>
      </c>
      <c r="B4" s="54" t="s">
        <v>37</v>
      </c>
      <c r="C4" s="43" t="s">
        <v>43</v>
      </c>
      <c r="D4" s="43" t="s">
        <v>44</v>
      </c>
      <c r="E4" s="44" t="s">
        <v>45</v>
      </c>
      <c r="F4" s="44" t="s">
        <v>46</v>
      </c>
      <c r="G4" s="44" t="s">
        <v>47</v>
      </c>
    </row>
    <row r="5" spans="1:9" s="47" customFormat="1" ht="11.25" x14ac:dyDescent="0.2">
      <c r="A5" s="51">
        <v>1</v>
      </c>
      <c r="B5" s="51">
        <v>2</v>
      </c>
      <c r="C5" s="49">
        <v>3</v>
      </c>
      <c r="D5" s="49">
        <v>4</v>
      </c>
      <c r="E5" s="50">
        <v>5</v>
      </c>
      <c r="F5" s="50">
        <v>6</v>
      </c>
      <c r="G5" s="50">
        <v>7</v>
      </c>
    </row>
    <row r="6" spans="1:9" x14ac:dyDescent="0.25">
      <c r="A6" s="12"/>
      <c r="B6" s="12" t="s">
        <v>29</v>
      </c>
      <c r="C6" s="92">
        <f>C7+C9+C12</f>
        <v>674663</v>
      </c>
      <c r="D6" s="92">
        <f>D7+D15</f>
        <v>1437889</v>
      </c>
      <c r="E6" s="92">
        <f>E7+E15</f>
        <v>1930618</v>
      </c>
      <c r="F6" s="92">
        <f>F7+F15</f>
        <v>2026130</v>
      </c>
      <c r="G6" s="92">
        <f>G7+G15</f>
        <v>2058835</v>
      </c>
    </row>
    <row r="7" spans="1:9" x14ac:dyDescent="0.25">
      <c r="A7" s="12">
        <v>1</v>
      </c>
      <c r="B7" s="12" t="s">
        <v>38</v>
      </c>
      <c r="C7" s="92">
        <f>C8</f>
        <v>527958</v>
      </c>
      <c r="D7" s="92">
        <f>D8</f>
        <v>1394300</v>
      </c>
      <c r="E7" s="92">
        <f t="shared" ref="E7:G7" si="0">E8</f>
        <v>1930618</v>
      </c>
      <c r="F7" s="92">
        <f t="shared" si="0"/>
        <v>2026130</v>
      </c>
      <c r="G7" s="92">
        <f t="shared" si="0"/>
        <v>2058835</v>
      </c>
    </row>
    <row r="8" spans="1:9" x14ac:dyDescent="0.25">
      <c r="A8" s="30">
        <v>11</v>
      </c>
      <c r="B8" s="30" t="s">
        <v>38</v>
      </c>
      <c r="C8" s="91">
        <v>527958</v>
      </c>
      <c r="D8" s="91">
        <v>1394300</v>
      </c>
      <c r="E8" s="10">
        <v>1930618</v>
      </c>
      <c r="F8" s="10">
        <v>2026130</v>
      </c>
      <c r="G8" s="10">
        <v>2058835</v>
      </c>
    </row>
    <row r="9" spans="1:9" x14ac:dyDescent="0.25">
      <c r="A9" s="12">
        <v>5</v>
      </c>
      <c r="B9" s="12" t="s">
        <v>90</v>
      </c>
      <c r="C9" s="92">
        <f>C10+C11</f>
        <v>144313</v>
      </c>
      <c r="D9" s="91"/>
      <c r="E9" s="10"/>
      <c r="F9" s="10"/>
      <c r="G9" s="10"/>
    </row>
    <row r="10" spans="1:9" x14ac:dyDescent="0.25">
      <c r="A10" s="15">
        <v>52</v>
      </c>
      <c r="B10" s="15" t="s">
        <v>91</v>
      </c>
      <c r="C10" s="91">
        <v>52070</v>
      </c>
      <c r="D10" s="91"/>
      <c r="E10" s="10"/>
      <c r="F10" s="10"/>
      <c r="G10" s="10"/>
    </row>
    <row r="11" spans="1:9" x14ac:dyDescent="0.25">
      <c r="A11" s="15">
        <v>581</v>
      </c>
      <c r="B11" s="15" t="s">
        <v>92</v>
      </c>
      <c r="C11" s="91">
        <v>92243</v>
      </c>
      <c r="D11" s="91"/>
      <c r="E11" s="10"/>
      <c r="F11" s="10"/>
      <c r="G11" s="10"/>
    </row>
    <row r="12" spans="1:9" x14ac:dyDescent="0.25">
      <c r="A12" s="12">
        <v>6</v>
      </c>
      <c r="B12" s="12" t="s">
        <v>93</v>
      </c>
      <c r="C12" s="92">
        <f>C13</f>
        <v>2392</v>
      </c>
      <c r="D12" s="91"/>
      <c r="E12" s="10"/>
      <c r="F12" s="10"/>
      <c r="G12" s="10"/>
    </row>
    <row r="13" spans="1:9" x14ac:dyDescent="0.25">
      <c r="A13" s="15">
        <v>61</v>
      </c>
      <c r="B13" s="15" t="s">
        <v>93</v>
      </c>
      <c r="C13" s="91">
        <v>2392</v>
      </c>
      <c r="D13" s="91"/>
      <c r="E13" s="10"/>
      <c r="F13" s="10"/>
      <c r="G13" s="10"/>
    </row>
    <row r="14" spans="1:9" ht="25.5" x14ac:dyDescent="0.25">
      <c r="A14" s="12" t="s">
        <v>48</v>
      </c>
      <c r="B14" s="15"/>
      <c r="C14" s="15"/>
      <c r="D14" s="91"/>
      <c r="E14" s="10"/>
      <c r="F14" s="10"/>
      <c r="G14" s="10"/>
    </row>
    <row r="15" spans="1:9" x14ac:dyDescent="0.25">
      <c r="A15" s="12">
        <v>5</v>
      </c>
      <c r="B15" s="12" t="s">
        <v>90</v>
      </c>
      <c r="C15" s="15"/>
      <c r="D15" s="92">
        <f>D16</f>
        <v>43589</v>
      </c>
      <c r="E15" s="10"/>
      <c r="F15" s="10"/>
      <c r="G15" s="10"/>
    </row>
    <row r="16" spans="1:9" x14ac:dyDescent="0.25">
      <c r="A16" s="15">
        <v>52</v>
      </c>
      <c r="B16" s="15" t="s">
        <v>91</v>
      </c>
      <c r="C16" s="15"/>
      <c r="D16" s="91">
        <v>43589</v>
      </c>
      <c r="E16" s="10"/>
      <c r="F16" s="10"/>
      <c r="G16" s="10"/>
    </row>
    <row r="17" spans="1:7" x14ac:dyDescent="0.25">
      <c r="A17" s="73"/>
      <c r="B17" s="73"/>
      <c r="C17" s="73"/>
      <c r="D17" s="73"/>
      <c r="E17" s="71"/>
      <c r="F17" s="71"/>
      <c r="G17" s="71"/>
    </row>
    <row r="18" spans="1:7" ht="25.5" customHeight="1" x14ac:dyDescent="0.25">
      <c r="A18" s="56" t="s">
        <v>35</v>
      </c>
      <c r="B18" s="54" t="s">
        <v>37</v>
      </c>
      <c r="C18" s="43" t="s">
        <v>43</v>
      </c>
      <c r="D18" s="43" t="s">
        <v>44</v>
      </c>
      <c r="E18" s="44" t="s">
        <v>45</v>
      </c>
      <c r="F18" s="44" t="s">
        <v>46</v>
      </c>
      <c r="G18" s="44" t="s">
        <v>47</v>
      </c>
    </row>
    <row r="19" spans="1:7" s="47" customFormat="1" ht="11.25" x14ac:dyDescent="0.2">
      <c r="A19" s="51">
        <v>1</v>
      </c>
      <c r="B19" s="51">
        <v>2</v>
      </c>
      <c r="C19" s="49">
        <v>3</v>
      </c>
      <c r="D19" s="49">
        <v>4</v>
      </c>
      <c r="E19" s="50">
        <v>5</v>
      </c>
      <c r="F19" s="50">
        <v>6</v>
      </c>
      <c r="G19" s="50">
        <v>7</v>
      </c>
    </row>
    <row r="20" spans="1:7" x14ac:dyDescent="0.25">
      <c r="A20" s="12"/>
      <c r="B20" s="12" t="s">
        <v>30</v>
      </c>
      <c r="C20" s="92">
        <f>C21+C23+C26</f>
        <v>631074</v>
      </c>
      <c r="D20" s="92">
        <f>D21+D23</f>
        <v>1437889</v>
      </c>
      <c r="E20" s="92">
        <f>E21+E23</f>
        <v>1930618</v>
      </c>
      <c r="F20" s="92">
        <f>F21+F23</f>
        <v>2026130</v>
      </c>
      <c r="G20" s="92">
        <f>G21+G23</f>
        <v>2058835</v>
      </c>
    </row>
    <row r="21" spans="1:7" x14ac:dyDescent="0.25">
      <c r="A21" s="12">
        <v>1</v>
      </c>
      <c r="B21" s="12" t="s">
        <v>38</v>
      </c>
      <c r="C21" s="92">
        <f>C22</f>
        <v>527958</v>
      </c>
      <c r="D21" s="92">
        <f>D22</f>
        <v>1394300</v>
      </c>
      <c r="E21" s="92">
        <f t="shared" ref="E21:G21" si="1">E22</f>
        <v>1930618</v>
      </c>
      <c r="F21" s="92">
        <f t="shared" si="1"/>
        <v>2026130</v>
      </c>
      <c r="G21" s="92">
        <f t="shared" si="1"/>
        <v>2058835</v>
      </c>
    </row>
    <row r="22" spans="1:7" x14ac:dyDescent="0.25">
      <c r="A22" s="30">
        <v>11</v>
      </c>
      <c r="B22" s="30" t="s">
        <v>38</v>
      </c>
      <c r="C22" s="91">
        <v>527958</v>
      </c>
      <c r="D22" s="91">
        <v>1394300</v>
      </c>
      <c r="E22" s="10">
        <v>1930618</v>
      </c>
      <c r="F22" s="10">
        <v>2026130</v>
      </c>
      <c r="G22" s="10">
        <v>2058835</v>
      </c>
    </row>
    <row r="23" spans="1:7" x14ac:dyDescent="0.25">
      <c r="A23" s="12">
        <v>5</v>
      </c>
      <c r="B23" s="12" t="s">
        <v>90</v>
      </c>
      <c r="C23" s="92">
        <f>C24+C25</f>
        <v>100724</v>
      </c>
      <c r="D23" s="92">
        <f>D24</f>
        <v>43589</v>
      </c>
      <c r="E23" s="10"/>
      <c r="F23" s="10"/>
      <c r="G23" s="10"/>
    </row>
    <row r="24" spans="1:7" x14ac:dyDescent="0.25">
      <c r="A24" s="15">
        <v>52</v>
      </c>
      <c r="B24" s="15" t="s">
        <v>91</v>
      </c>
      <c r="C24" s="91">
        <v>8481</v>
      </c>
      <c r="D24" s="91">
        <v>43589</v>
      </c>
      <c r="E24" s="10"/>
      <c r="F24" s="10"/>
      <c r="G24" s="10"/>
    </row>
    <row r="25" spans="1:7" x14ac:dyDescent="0.25">
      <c r="A25" s="15">
        <v>581</v>
      </c>
      <c r="B25" s="15" t="s">
        <v>92</v>
      </c>
      <c r="C25" s="91">
        <v>92243</v>
      </c>
      <c r="D25" s="91"/>
      <c r="E25" s="10"/>
      <c r="F25" s="10"/>
      <c r="G25" s="10"/>
    </row>
    <row r="26" spans="1:7" x14ac:dyDescent="0.25">
      <c r="A26" s="12">
        <v>6</v>
      </c>
      <c r="B26" s="12" t="s">
        <v>93</v>
      </c>
      <c r="C26" s="92">
        <f>C27</f>
        <v>2392</v>
      </c>
      <c r="D26" s="91"/>
      <c r="E26" s="10"/>
      <c r="F26" s="10"/>
      <c r="G26" s="10"/>
    </row>
    <row r="27" spans="1:7" x14ac:dyDescent="0.25">
      <c r="A27" s="15">
        <v>61</v>
      </c>
      <c r="B27" s="15" t="s">
        <v>93</v>
      </c>
      <c r="C27" s="91">
        <v>2392</v>
      </c>
      <c r="D27" s="91"/>
      <c r="E27" s="10"/>
      <c r="F27" s="10"/>
      <c r="G27" s="10"/>
    </row>
  </sheetData>
  <mergeCells count="1">
    <mergeCell ref="B2:G2"/>
  </mergeCells>
  <pageMargins left="0.7" right="0.7" top="0.75" bottom="0.75" header="0.3" footer="0.3"/>
  <pageSetup paperSize="9" scale="86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10"/>
  <sheetViews>
    <sheetView zoomScaleNormal="100" workbookViewId="0">
      <selection activeCell="D6" sqref="D6:G6"/>
    </sheetView>
  </sheetViews>
  <sheetFormatPr defaultRowHeight="15" x14ac:dyDescent="0.25"/>
  <cols>
    <col min="1" max="1" width="10.5703125" style="58" customWidth="1"/>
    <col min="2" max="2" width="44.7109375" customWidth="1"/>
    <col min="3" max="7" width="19.42578125" customWidth="1"/>
    <col min="8" max="9" width="25.28515625" customWidth="1"/>
  </cols>
  <sheetData>
    <row r="1" spans="1:9" ht="18" x14ac:dyDescent="0.25">
      <c r="A1" s="57"/>
      <c r="B1" s="5"/>
      <c r="C1" s="5"/>
      <c r="D1" s="5"/>
      <c r="E1" s="5"/>
      <c r="F1" s="5"/>
      <c r="G1" s="5"/>
      <c r="H1" s="5"/>
      <c r="I1" s="5"/>
    </row>
    <row r="2" spans="1:9" ht="15.75" customHeight="1" x14ac:dyDescent="0.25">
      <c r="B2" s="110" t="s">
        <v>31</v>
      </c>
      <c r="C2" s="110"/>
      <c r="D2" s="110"/>
      <c r="E2" s="110"/>
      <c r="F2" s="110"/>
      <c r="G2" s="110"/>
      <c r="H2" s="33"/>
      <c r="I2" s="33"/>
    </row>
    <row r="3" spans="1:9" ht="18" x14ac:dyDescent="0.25">
      <c r="A3" s="57"/>
      <c r="B3" s="5"/>
      <c r="C3" s="5"/>
      <c r="D3" s="5"/>
      <c r="E3" s="5"/>
      <c r="F3" s="5"/>
      <c r="G3" s="5"/>
      <c r="H3" s="6"/>
      <c r="I3" s="6"/>
    </row>
    <row r="4" spans="1:9" ht="25.5" customHeight="1" x14ac:dyDescent="0.25">
      <c r="A4" s="59" t="s">
        <v>35</v>
      </c>
      <c r="B4" s="54" t="s">
        <v>37</v>
      </c>
      <c r="C4" s="43" t="s">
        <v>43</v>
      </c>
      <c r="D4" s="43" t="s">
        <v>44</v>
      </c>
      <c r="E4" s="44" t="s">
        <v>45</v>
      </c>
      <c r="F4" s="44" t="s">
        <v>46</v>
      </c>
      <c r="G4" s="44" t="s">
        <v>47</v>
      </c>
    </row>
    <row r="5" spans="1:9" s="47" customFormat="1" ht="11.25" x14ac:dyDescent="0.2">
      <c r="A5" s="60">
        <v>1</v>
      </c>
      <c r="B5" s="51">
        <v>2</v>
      </c>
      <c r="C5" s="49">
        <v>3</v>
      </c>
      <c r="D5" s="49">
        <v>4</v>
      </c>
      <c r="E5" s="50">
        <v>5</v>
      </c>
      <c r="F5" s="50">
        <v>6</v>
      </c>
      <c r="G5" s="50">
        <v>7</v>
      </c>
    </row>
    <row r="6" spans="1:9" x14ac:dyDescent="0.25">
      <c r="A6" s="61"/>
      <c r="B6" s="12" t="s">
        <v>30</v>
      </c>
      <c r="C6" s="92">
        <f>C7</f>
        <v>631074</v>
      </c>
      <c r="D6" s="92">
        <f>D7</f>
        <v>1437889</v>
      </c>
      <c r="E6" s="92">
        <f t="shared" ref="E6:G6" si="0">E7</f>
        <v>1930618</v>
      </c>
      <c r="F6" s="92">
        <f t="shared" si="0"/>
        <v>2026130</v>
      </c>
      <c r="G6" s="92">
        <f t="shared" si="0"/>
        <v>2058835</v>
      </c>
    </row>
    <row r="7" spans="1:9" x14ac:dyDescent="0.25">
      <c r="A7" s="61" t="s">
        <v>49</v>
      </c>
      <c r="B7" s="12" t="s">
        <v>94</v>
      </c>
      <c r="C7" s="92">
        <f>C8+C9+C10</f>
        <v>631074</v>
      </c>
      <c r="D7" s="92">
        <f>D8</f>
        <v>1437889</v>
      </c>
      <c r="E7" s="92">
        <f t="shared" ref="E7:G7" si="1">E8</f>
        <v>1930618</v>
      </c>
      <c r="F7" s="92">
        <f t="shared" si="1"/>
        <v>2026130</v>
      </c>
      <c r="G7" s="92">
        <f t="shared" si="1"/>
        <v>2058835</v>
      </c>
    </row>
    <row r="8" spans="1:9" x14ac:dyDescent="0.25">
      <c r="A8" s="63" t="s">
        <v>50</v>
      </c>
      <c r="B8" s="30" t="s">
        <v>95</v>
      </c>
      <c r="C8" s="91">
        <v>593359</v>
      </c>
      <c r="D8" s="91">
        <f>43589+1394300</f>
        <v>1437889</v>
      </c>
      <c r="E8" s="10">
        <v>1930618</v>
      </c>
      <c r="F8" s="10">
        <v>2026130</v>
      </c>
      <c r="G8" s="10">
        <v>2058835</v>
      </c>
    </row>
    <row r="9" spans="1:9" ht="25.5" x14ac:dyDescent="0.25">
      <c r="A9" s="62" t="s">
        <v>51</v>
      </c>
      <c r="B9" s="15" t="s">
        <v>96</v>
      </c>
      <c r="C9" s="91">
        <v>35919</v>
      </c>
      <c r="D9" s="15"/>
      <c r="E9" s="10"/>
      <c r="F9" s="10"/>
      <c r="G9" s="10"/>
    </row>
    <row r="10" spans="1:9" ht="25.5" x14ac:dyDescent="0.25">
      <c r="A10" s="62" t="s">
        <v>100</v>
      </c>
      <c r="B10" s="15" t="s">
        <v>101</v>
      </c>
      <c r="C10" s="91">
        <v>1796</v>
      </c>
      <c r="D10" s="15"/>
      <c r="E10" s="10"/>
      <c r="F10" s="10"/>
      <c r="G10" s="10"/>
    </row>
  </sheetData>
  <mergeCells count="1">
    <mergeCell ref="B2:G2"/>
  </mergeCells>
  <pageMargins left="0.7" right="0.7" top="0.75" bottom="0.75" header="0.3" footer="0.3"/>
  <pageSetup paperSize="9" scale="8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I13"/>
  <sheetViews>
    <sheetView workbookViewId="0">
      <selection activeCell="A8" sqref="A8:B12"/>
    </sheetView>
  </sheetViews>
  <sheetFormatPr defaultRowHeight="15" x14ac:dyDescent="0.25"/>
  <cols>
    <col min="1" max="1" width="10.5703125" customWidth="1"/>
    <col min="2" max="2" width="44.7109375" customWidth="1"/>
    <col min="3" max="7" width="19.42578125" customWidth="1"/>
    <col min="8" max="9" width="25.28515625" customWidth="1"/>
  </cols>
  <sheetData>
    <row r="1" spans="1:9" ht="18" x14ac:dyDescent="0.25">
      <c r="A1" s="5"/>
      <c r="B1" s="5"/>
      <c r="C1" s="5"/>
      <c r="D1" s="5"/>
      <c r="E1" s="5"/>
      <c r="F1" s="5"/>
      <c r="G1" s="5"/>
      <c r="H1" s="6"/>
      <c r="I1" s="6"/>
    </row>
    <row r="2" spans="1:9" ht="15.75" x14ac:dyDescent="0.25">
      <c r="A2" s="110" t="s">
        <v>10</v>
      </c>
      <c r="B2" s="110"/>
      <c r="C2" s="110"/>
      <c r="D2" s="110"/>
      <c r="E2" s="110"/>
      <c r="F2" s="110"/>
      <c r="G2" s="110"/>
      <c r="H2" s="31"/>
      <c r="I2" s="31"/>
    </row>
    <row r="3" spans="1:9" ht="18" x14ac:dyDescent="0.25">
      <c r="A3" s="5"/>
      <c r="B3" s="5"/>
      <c r="C3" s="5"/>
      <c r="D3" s="5"/>
      <c r="E3" s="5"/>
      <c r="F3" s="5"/>
      <c r="G3" s="5"/>
      <c r="H3" s="6"/>
      <c r="I3" s="6"/>
    </row>
    <row r="4" spans="1:9" ht="15.75" x14ac:dyDescent="0.25">
      <c r="A4" s="110" t="s">
        <v>32</v>
      </c>
      <c r="B4" s="110"/>
      <c r="C4" s="110"/>
      <c r="D4" s="110"/>
      <c r="E4" s="110"/>
      <c r="F4" s="110"/>
      <c r="G4" s="110"/>
      <c r="H4" s="33"/>
      <c r="I4" s="33"/>
    </row>
    <row r="5" spans="1:9" ht="18" x14ac:dyDescent="0.25">
      <c r="A5" s="5"/>
      <c r="B5" s="5"/>
      <c r="C5" s="5"/>
      <c r="D5" s="5"/>
      <c r="E5" s="5"/>
      <c r="F5" s="5"/>
      <c r="G5" s="5"/>
      <c r="H5" s="6"/>
      <c r="I5" s="6"/>
    </row>
    <row r="6" spans="1:9" ht="25.5" customHeight="1" x14ac:dyDescent="0.25">
      <c r="A6" s="59" t="s">
        <v>35</v>
      </c>
      <c r="B6" s="54" t="s">
        <v>37</v>
      </c>
      <c r="C6" s="43" t="s">
        <v>43</v>
      </c>
      <c r="D6" s="43" t="s">
        <v>44</v>
      </c>
      <c r="E6" s="44" t="s">
        <v>45</v>
      </c>
      <c r="F6" s="44" t="s">
        <v>46</v>
      </c>
      <c r="G6" s="44" t="s">
        <v>47</v>
      </c>
    </row>
    <row r="7" spans="1:9" s="47" customFormat="1" ht="11.25" x14ac:dyDescent="0.2">
      <c r="A7" s="60">
        <v>1</v>
      </c>
      <c r="B7" s="51">
        <v>2</v>
      </c>
      <c r="C7" s="49">
        <v>3</v>
      </c>
      <c r="D7" s="49">
        <v>4</v>
      </c>
      <c r="E7" s="50">
        <v>5</v>
      </c>
      <c r="F7" s="50">
        <v>6</v>
      </c>
      <c r="G7" s="50">
        <v>7</v>
      </c>
    </row>
    <row r="8" spans="1:9" x14ac:dyDescent="0.25">
      <c r="A8" s="12"/>
      <c r="B8" s="12"/>
      <c r="C8" s="12"/>
      <c r="D8" s="12"/>
      <c r="E8" s="10"/>
      <c r="F8" s="10"/>
      <c r="G8" s="10"/>
    </row>
    <row r="9" spans="1:9" x14ac:dyDescent="0.25">
      <c r="A9" s="12"/>
      <c r="B9" s="15"/>
      <c r="C9" s="12"/>
      <c r="D9" s="12"/>
      <c r="E9" s="10"/>
      <c r="F9" s="10"/>
      <c r="G9" s="10"/>
    </row>
    <row r="10" spans="1:9" x14ac:dyDescent="0.25">
      <c r="A10" s="13"/>
      <c r="B10" s="17"/>
      <c r="C10" s="15"/>
      <c r="D10" s="15"/>
      <c r="E10" s="10"/>
      <c r="F10" s="10"/>
      <c r="G10" s="10"/>
    </row>
    <row r="11" spans="1:9" x14ac:dyDescent="0.25">
      <c r="A11" s="14"/>
      <c r="B11" s="21"/>
      <c r="C11" s="15"/>
      <c r="D11" s="15"/>
      <c r="E11" s="10"/>
      <c r="F11" s="10"/>
      <c r="G11" s="10"/>
    </row>
    <row r="12" spans="1:9" x14ac:dyDescent="0.25">
      <c r="A12" s="15"/>
      <c r="B12" s="22"/>
      <c r="C12" s="15"/>
      <c r="D12" s="15"/>
      <c r="E12" s="10"/>
      <c r="F12" s="10"/>
      <c r="G12" s="10"/>
    </row>
    <row r="13" spans="1:9" x14ac:dyDescent="0.25">
      <c r="A13" s="16" t="s">
        <v>15</v>
      </c>
      <c r="B13" s="21"/>
      <c r="C13" s="15"/>
      <c r="D13" s="15"/>
      <c r="E13" s="10"/>
      <c r="F13" s="10"/>
      <c r="G13" s="10"/>
    </row>
  </sheetData>
  <mergeCells count="2">
    <mergeCell ref="A2:G2"/>
    <mergeCell ref="A4:G4"/>
  </mergeCells>
  <pageMargins left="0.7" right="0.7" top="0.75" bottom="0.75" header="0.3" footer="0.3"/>
  <pageSetup paperSize="9" scale="73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I26"/>
  <sheetViews>
    <sheetView zoomScaleNormal="100" workbookViewId="0">
      <selection activeCell="A6" sqref="A6:B26"/>
    </sheetView>
  </sheetViews>
  <sheetFormatPr defaultRowHeight="15" x14ac:dyDescent="0.25"/>
  <cols>
    <col min="1" max="1" width="10.5703125" customWidth="1"/>
    <col min="2" max="2" width="44.7109375" customWidth="1"/>
    <col min="3" max="7" width="19.42578125" customWidth="1"/>
    <col min="8" max="9" width="25.28515625" customWidth="1"/>
  </cols>
  <sheetData>
    <row r="1" spans="1:9" ht="18" x14ac:dyDescent="0.25">
      <c r="A1" s="5"/>
      <c r="B1" s="5"/>
      <c r="C1" s="5"/>
      <c r="D1" s="5"/>
      <c r="E1" s="5"/>
      <c r="F1" s="5"/>
      <c r="G1" s="5"/>
      <c r="H1" s="5"/>
      <c r="I1" s="5"/>
    </row>
    <row r="2" spans="1:9" ht="15.75" customHeight="1" x14ac:dyDescent="0.25">
      <c r="B2" s="110" t="s">
        <v>33</v>
      </c>
      <c r="C2" s="110"/>
      <c r="D2" s="110"/>
      <c r="E2" s="110"/>
      <c r="F2" s="110"/>
      <c r="G2" s="110"/>
      <c r="H2" s="33"/>
      <c r="I2" s="33"/>
    </row>
    <row r="3" spans="1:9" ht="18" x14ac:dyDescent="0.25">
      <c r="A3" s="5"/>
      <c r="B3" s="5"/>
      <c r="C3" s="5"/>
      <c r="D3" s="5"/>
      <c r="E3" s="5"/>
      <c r="F3" s="5"/>
      <c r="G3" s="5"/>
      <c r="H3" s="6"/>
      <c r="I3" s="6"/>
    </row>
    <row r="4" spans="1:9" ht="25.5" customHeight="1" x14ac:dyDescent="0.25">
      <c r="A4" s="59" t="s">
        <v>35</v>
      </c>
      <c r="B4" s="54" t="s">
        <v>37</v>
      </c>
      <c r="C4" s="43" t="s">
        <v>43</v>
      </c>
      <c r="D4" s="43" t="s">
        <v>44</v>
      </c>
      <c r="E4" s="44" t="s">
        <v>45</v>
      </c>
      <c r="F4" s="44" t="s">
        <v>46</v>
      </c>
      <c r="G4" s="44" t="s">
        <v>47</v>
      </c>
    </row>
    <row r="5" spans="1:9" s="47" customFormat="1" ht="11.25" x14ac:dyDescent="0.2">
      <c r="A5" s="60">
        <v>1</v>
      </c>
      <c r="B5" s="51">
        <v>2</v>
      </c>
      <c r="C5" s="49">
        <v>3</v>
      </c>
      <c r="D5" s="49">
        <v>4</v>
      </c>
      <c r="E5" s="50">
        <v>5</v>
      </c>
      <c r="F5" s="50">
        <v>6</v>
      </c>
      <c r="G5" s="50">
        <v>7</v>
      </c>
    </row>
    <row r="6" spans="1:9" x14ac:dyDescent="0.25">
      <c r="A6" s="12"/>
      <c r="B6" s="12"/>
      <c r="C6" s="12"/>
      <c r="D6" s="12"/>
      <c r="E6" s="10"/>
      <c r="F6" s="10"/>
      <c r="G6" s="10"/>
    </row>
    <row r="7" spans="1:9" x14ac:dyDescent="0.25">
      <c r="A7" s="12"/>
      <c r="B7" s="12"/>
      <c r="C7" s="12"/>
      <c r="D7" s="12"/>
      <c r="E7" s="10"/>
      <c r="F7" s="10"/>
      <c r="G7" s="10"/>
    </row>
    <row r="8" spans="1:9" x14ac:dyDescent="0.25">
      <c r="A8" s="30"/>
      <c r="B8" s="30"/>
      <c r="C8" s="15"/>
      <c r="D8" s="15"/>
      <c r="E8" s="10"/>
      <c r="F8" s="10"/>
      <c r="G8" s="10"/>
    </row>
    <row r="9" spans="1:9" x14ac:dyDescent="0.25">
      <c r="A9" s="16"/>
      <c r="B9" s="16"/>
      <c r="C9" s="15"/>
      <c r="D9" s="15"/>
      <c r="E9" s="10"/>
      <c r="F9" s="10"/>
      <c r="G9" s="10"/>
    </row>
    <row r="10" spans="1:9" x14ac:dyDescent="0.25">
      <c r="A10" s="16"/>
      <c r="B10" s="16"/>
      <c r="C10" s="15"/>
      <c r="D10" s="15"/>
      <c r="E10" s="10"/>
      <c r="F10" s="10"/>
      <c r="G10" s="10"/>
    </row>
    <row r="11" spans="1:9" x14ac:dyDescent="0.25">
      <c r="A11" s="12"/>
      <c r="B11" s="12"/>
      <c r="C11" s="15"/>
      <c r="D11" s="15"/>
      <c r="E11" s="10"/>
      <c r="F11" s="10"/>
      <c r="G11" s="10"/>
    </row>
    <row r="12" spans="1:9" x14ac:dyDescent="0.25">
      <c r="A12" s="15"/>
      <c r="B12" s="15"/>
      <c r="C12" s="48"/>
      <c r="D12" s="48"/>
      <c r="E12" s="48"/>
      <c r="F12" s="48"/>
      <c r="G12" s="48"/>
    </row>
    <row r="13" spans="1:9" x14ac:dyDescent="0.25">
      <c r="A13" s="12"/>
      <c r="B13" s="12"/>
      <c r="C13" s="48"/>
      <c r="D13" s="48"/>
      <c r="E13" s="48"/>
      <c r="F13" s="48"/>
      <c r="G13" s="48"/>
    </row>
    <row r="14" spans="1:9" x14ac:dyDescent="0.25">
      <c r="A14" s="15"/>
      <c r="B14" s="15"/>
      <c r="C14" s="48"/>
      <c r="D14" s="48"/>
      <c r="E14" s="48"/>
      <c r="F14" s="48"/>
      <c r="G14" s="48"/>
    </row>
    <row r="15" spans="1:9" x14ac:dyDescent="0.25">
      <c r="A15" s="15"/>
      <c r="B15" s="15"/>
      <c r="C15" s="48"/>
      <c r="D15" s="48"/>
      <c r="E15" s="48"/>
      <c r="F15" s="48"/>
      <c r="G15" s="48"/>
    </row>
    <row r="16" spans="1:9" x14ac:dyDescent="0.25">
      <c r="A16" s="29"/>
      <c r="B16" s="29"/>
      <c r="C16" s="48"/>
      <c r="D16" s="48"/>
      <c r="E16" s="48"/>
      <c r="F16" s="48"/>
      <c r="G16" s="48"/>
    </row>
    <row r="17" spans="1:7" x14ac:dyDescent="0.25">
      <c r="A17" s="12"/>
      <c r="B17" s="12"/>
      <c r="C17" s="48"/>
      <c r="D17" s="48"/>
      <c r="E17" s="48"/>
      <c r="F17" s="48"/>
      <c r="G17" s="48"/>
    </row>
    <row r="18" spans="1:7" x14ac:dyDescent="0.25">
      <c r="A18" s="12"/>
      <c r="B18" s="12"/>
      <c r="C18" s="48"/>
      <c r="D18" s="48"/>
      <c r="E18" s="48"/>
      <c r="F18" s="48"/>
      <c r="G18" s="48"/>
    </row>
    <row r="19" spans="1:7" x14ac:dyDescent="0.25">
      <c r="A19" s="30"/>
      <c r="B19" s="30"/>
      <c r="C19" s="48"/>
      <c r="D19" s="48"/>
      <c r="E19" s="48"/>
      <c r="F19" s="48"/>
      <c r="G19" s="48"/>
    </row>
    <row r="20" spans="1:7" x14ac:dyDescent="0.25">
      <c r="A20" s="16"/>
      <c r="B20" s="16"/>
      <c r="C20" s="48"/>
      <c r="D20" s="48"/>
      <c r="E20" s="48"/>
      <c r="F20" s="48"/>
      <c r="G20" s="48"/>
    </row>
    <row r="21" spans="1:7" x14ac:dyDescent="0.25">
      <c r="A21" s="16"/>
      <c r="B21" s="16"/>
      <c r="C21" s="48"/>
      <c r="D21" s="48"/>
      <c r="E21" s="48"/>
      <c r="F21" s="48"/>
      <c r="G21" s="48"/>
    </row>
    <row r="22" spans="1:7" x14ac:dyDescent="0.25">
      <c r="A22" s="12"/>
      <c r="B22" s="12"/>
      <c r="C22" s="48"/>
      <c r="D22" s="48"/>
      <c r="E22" s="48"/>
      <c r="F22" s="48"/>
      <c r="G22" s="48"/>
    </row>
    <row r="23" spans="1:7" x14ac:dyDescent="0.25">
      <c r="A23" s="15"/>
      <c r="B23" s="15"/>
      <c r="C23" s="48"/>
      <c r="D23" s="48"/>
      <c r="E23" s="48"/>
      <c r="F23" s="48"/>
      <c r="G23" s="48"/>
    </row>
    <row r="24" spans="1:7" x14ac:dyDescent="0.25">
      <c r="A24" s="12"/>
      <c r="B24" s="12"/>
      <c r="C24" s="48"/>
      <c r="D24" s="48"/>
      <c r="E24" s="48"/>
      <c r="F24" s="48"/>
      <c r="G24" s="48"/>
    </row>
    <row r="25" spans="1:7" x14ac:dyDescent="0.25">
      <c r="A25" s="15"/>
      <c r="B25" s="15"/>
      <c r="C25" s="48"/>
      <c r="D25" s="48"/>
      <c r="E25" s="48"/>
      <c r="F25" s="48"/>
      <c r="G25" s="48"/>
    </row>
    <row r="26" spans="1:7" x14ac:dyDescent="0.25">
      <c r="A26" s="15"/>
      <c r="B26" s="15"/>
      <c r="C26" s="48"/>
      <c r="D26" s="48"/>
      <c r="E26" s="48"/>
      <c r="F26" s="48"/>
      <c r="G26" s="48"/>
    </row>
  </sheetData>
  <mergeCells count="1">
    <mergeCell ref="B2:G2"/>
  </mergeCells>
  <pageMargins left="0.7" right="0.7" top="0.75" bottom="0.75" header="0.3" footer="0.3"/>
  <pageSetup paperSize="9" scale="8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I54"/>
  <sheetViews>
    <sheetView tabSelected="1" topLeftCell="A11" zoomScaleNormal="100" workbookViewId="0">
      <selection activeCell="A20" sqref="A20:XFD40"/>
    </sheetView>
  </sheetViews>
  <sheetFormatPr defaultRowHeight="15" x14ac:dyDescent="0.25"/>
  <cols>
    <col min="1" max="2" width="36.7109375" customWidth="1"/>
    <col min="3" max="7" width="19.42578125" customWidth="1"/>
    <col min="8" max="9" width="24.28515625" customWidth="1"/>
  </cols>
  <sheetData>
    <row r="1" spans="1:9" ht="18" x14ac:dyDescent="0.25">
      <c r="A1" s="5"/>
      <c r="B1" s="5"/>
      <c r="C1" s="5"/>
      <c r="D1" s="5"/>
      <c r="E1" s="5"/>
      <c r="F1" s="5"/>
      <c r="G1" s="5"/>
      <c r="H1" s="6"/>
      <c r="I1" s="6"/>
    </row>
    <row r="2" spans="1:9" ht="18" customHeight="1" x14ac:dyDescent="0.25">
      <c r="A2" s="110" t="s">
        <v>11</v>
      </c>
      <c r="B2" s="110"/>
      <c r="C2" s="110"/>
      <c r="D2" s="110"/>
      <c r="E2" s="110"/>
      <c r="F2" s="110"/>
      <c r="G2" s="110"/>
      <c r="H2" s="31"/>
      <c r="I2" s="31"/>
    </row>
    <row r="3" spans="1:9" ht="18" x14ac:dyDescent="0.25">
      <c r="A3" s="5"/>
      <c r="B3" s="5"/>
      <c r="C3" s="5"/>
      <c r="D3" s="5"/>
      <c r="E3" s="5"/>
      <c r="F3" s="5"/>
      <c r="G3" s="5"/>
      <c r="H3" s="6"/>
      <c r="I3" s="6"/>
    </row>
    <row r="4" spans="1:9" ht="25.5" x14ac:dyDescent="0.25">
      <c r="A4" s="54" t="s">
        <v>39</v>
      </c>
      <c r="B4" s="54" t="s">
        <v>37</v>
      </c>
      <c r="C4" s="43" t="s">
        <v>43</v>
      </c>
      <c r="D4" s="43" t="s">
        <v>44</v>
      </c>
      <c r="E4" s="44" t="s">
        <v>45</v>
      </c>
      <c r="F4" s="44" t="s">
        <v>46</v>
      </c>
      <c r="G4" s="44" t="s">
        <v>47</v>
      </c>
    </row>
    <row r="5" spans="1:9" s="47" customFormat="1" ht="11.25" x14ac:dyDescent="0.2">
      <c r="A5" s="60">
        <v>1</v>
      </c>
      <c r="B5" s="51">
        <v>2</v>
      </c>
      <c r="C5" s="49">
        <v>3</v>
      </c>
      <c r="D5" s="49">
        <v>4</v>
      </c>
      <c r="E5" s="50">
        <v>5</v>
      </c>
      <c r="F5" s="50">
        <v>6</v>
      </c>
      <c r="G5" s="50">
        <v>7</v>
      </c>
    </row>
    <row r="6" spans="1:9" ht="51" x14ac:dyDescent="0.25">
      <c r="A6" s="74" t="s">
        <v>65</v>
      </c>
      <c r="B6" s="87" t="s">
        <v>52</v>
      </c>
      <c r="C6" s="93">
        <f>C7+C8+C9+C10</f>
        <v>631074</v>
      </c>
      <c r="D6" s="93">
        <f>D7+D8</f>
        <v>1437889</v>
      </c>
      <c r="E6" s="93">
        <f>E7+E8</f>
        <v>1930618</v>
      </c>
      <c r="F6" s="93">
        <f>F7+F8</f>
        <v>2026130</v>
      </c>
      <c r="G6" s="93">
        <f>G7+G8</f>
        <v>2058835</v>
      </c>
    </row>
    <row r="7" spans="1:9" ht="25.5" x14ac:dyDescent="0.25">
      <c r="A7" s="75" t="s">
        <v>53</v>
      </c>
      <c r="B7" s="88" t="s">
        <v>97</v>
      </c>
      <c r="C7" s="78">
        <v>527958</v>
      </c>
      <c r="D7" s="78">
        <v>1394300</v>
      </c>
      <c r="E7" s="76">
        <v>1930618</v>
      </c>
      <c r="F7" s="76">
        <v>2026130</v>
      </c>
      <c r="G7" s="76">
        <v>2058835</v>
      </c>
    </row>
    <row r="8" spans="1:9" ht="25.5" x14ac:dyDescent="0.25">
      <c r="A8" s="77" t="s">
        <v>66</v>
      </c>
      <c r="B8" s="88" t="s">
        <v>54</v>
      </c>
      <c r="C8" s="78">
        <v>8481</v>
      </c>
      <c r="D8" s="78">
        <v>43589</v>
      </c>
      <c r="E8" s="76"/>
      <c r="F8" s="76"/>
      <c r="G8" s="76"/>
    </row>
    <row r="9" spans="1:9" ht="25.5" x14ac:dyDescent="0.25">
      <c r="A9" s="77" t="s">
        <v>67</v>
      </c>
      <c r="B9" s="88" t="s">
        <v>55</v>
      </c>
      <c r="C9" s="78">
        <v>92243</v>
      </c>
      <c r="D9" s="78"/>
      <c r="E9" s="76"/>
      <c r="F9" s="76"/>
      <c r="G9" s="76"/>
    </row>
    <row r="10" spans="1:9" ht="25.5" x14ac:dyDescent="0.25">
      <c r="A10" s="77" t="s">
        <v>68</v>
      </c>
      <c r="B10" s="88" t="s">
        <v>56</v>
      </c>
      <c r="C10" s="78">
        <v>2392</v>
      </c>
      <c r="D10" s="78"/>
      <c r="E10" s="76"/>
      <c r="F10" s="76"/>
      <c r="G10" s="78"/>
    </row>
    <row r="11" spans="1:9" ht="25.5" x14ac:dyDescent="0.25">
      <c r="A11" s="79" t="s">
        <v>69</v>
      </c>
      <c r="B11" s="89" t="s">
        <v>57</v>
      </c>
      <c r="C11" s="80">
        <f>C12+C13+C14</f>
        <v>595752</v>
      </c>
      <c r="D11" s="80">
        <f>D12+D13</f>
        <v>1437889</v>
      </c>
      <c r="E11" s="80">
        <f t="shared" ref="E11:G11" si="0">E12+E13</f>
        <v>1930618</v>
      </c>
      <c r="F11" s="80">
        <f t="shared" si="0"/>
        <v>2026130</v>
      </c>
      <c r="G11" s="80">
        <f t="shared" si="0"/>
        <v>2058835</v>
      </c>
      <c r="H11" s="94"/>
    </row>
    <row r="12" spans="1:9" ht="25.5" x14ac:dyDescent="0.25">
      <c r="A12" s="81" t="s">
        <v>70</v>
      </c>
      <c r="B12" s="90" t="s">
        <v>58</v>
      </c>
      <c r="C12" s="83">
        <v>492635</v>
      </c>
      <c r="D12" s="83">
        <v>1394300</v>
      </c>
      <c r="E12" s="82">
        <v>1930618</v>
      </c>
      <c r="F12" s="82">
        <v>2026130</v>
      </c>
      <c r="G12" s="83">
        <v>2058835</v>
      </c>
    </row>
    <row r="13" spans="1:9" ht="25.5" x14ac:dyDescent="0.25">
      <c r="A13" s="81" t="s">
        <v>59</v>
      </c>
      <c r="B13" s="90" t="s">
        <v>98</v>
      </c>
      <c r="C13" s="83">
        <v>10874</v>
      </c>
      <c r="D13" s="83">
        <v>43589</v>
      </c>
      <c r="E13" s="82"/>
      <c r="F13" s="82"/>
      <c r="G13" s="83"/>
    </row>
    <row r="14" spans="1:9" ht="25.5" x14ac:dyDescent="0.25">
      <c r="A14" s="81" t="s">
        <v>60</v>
      </c>
      <c r="B14" s="90" t="s">
        <v>61</v>
      </c>
      <c r="C14" s="83">
        <v>92243</v>
      </c>
      <c r="D14" s="83"/>
      <c r="E14" s="82"/>
      <c r="F14" s="82"/>
      <c r="G14" s="82"/>
    </row>
    <row r="15" spans="1:9" ht="25.5" x14ac:dyDescent="0.25">
      <c r="A15" s="79" t="s">
        <v>71</v>
      </c>
      <c r="B15" s="89" t="s">
        <v>62</v>
      </c>
      <c r="C15" s="80">
        <f>C16+C17+C18</f>
        <v>35322</v>
      </c>
      <c r="D15" s="80"/>
      <c r="E15" s="85"/>
      <c r="F15" s="85"/>
      <c r="G15" s="85"/>
    </row>
    <row r="16" spans="1:9" ht="25.5" x14ac:dyDescent="0.25">
      <c r="A16" s="81" t="s">
        <v>63</v>
      </c>
      <c r="B16" s="90" t="s">
        <v>64</v>
      </c>
      <c r="C16" s="83">
        <v>2602</v>
      </c>
      <c r="D16" s="83"/>
      <c r="E16" s="82"/>
      <c r="F16" s="82"/>
      <c r="G16" s="83"/>
    </row>
    <row r="17" spans="1:8" ht="25.5" x14ac:dyDescent="0.25">
      <c r="A17" s="81" t="s">
        <v>108</v>
      </c>
      <c r="B17" s="90" t="s">
        <v>103</v>
      </c>
      <c r="C17" s="83">
        <v>1796</v>
      </c>
      <c r="D17" s="83"/>
      <c r="E17" s="84"/>
      <c r="F17" s="84"/>
      <c r="G17" s="84"/>
    </row>
    <row r="18" spans="1:8" ht="25.5" x14ac:dyDescent="0.25">
      <c r="A18" s="81" t="s">
        <v>102</v>
      </c>
      <c r="B18" s="90" t="s">
        <v>104</v>
      </c>
      <c r="C18" s="83">
        <v>30924</v>
      </c>
      <c r="D18" s="83"/>
      <c r="E18" s="84"/>
      <c r="F18" s="84"/>
      <c r="G18" s="84"/>
    </row>
    <row r="19" spans="1:8" x14ac:dyDescent="0.25">
      <c r="A19" s="132"/>
      <c r="B19" s="133"/>
      <c r="C19" s="133"/>
      <c r="D19" s="133"/>
      <c r="E19" s="133"/>
      <c r="F19" s="133"/>
      <c r="G19" s="134"/>
    </row>
    <row r="20" spans="1:8" ht="15" customHeight="1" x14ac:dyDescent="0.25">
      <c r="A20" s="135" t="s">
        <v>72</v>
      </c>
      <c r="B20" s="136"/>
      <c r="C20" s="136"/>
      <c r="D20" s="136"/>
      <c r="E20" s="136"/>
      <c r="F20" s="136"/>
      <c r="G20" s="137"/>
      <c r="H20" s="94"/>
    </row>
    <row r="21" spans="1:8" ht="15" customHeight="1" x14ac:dyDescent="0.25">
      <c r="A21" s="129" t="s">
        <v>73</v>
      </c>
      <c r="B21" s="130"/>
      <c r="C21" s="130"/>
      <c r="D21" s="130"/>
      <c r="E21" s="130"/>
      <c r="F21" s="130"/>
      <c r="G21" s="131"/>
    </row>
    <row r="22" spans="1:8" ht="15" customHeight="1" x14ac:dyDescent="0.25">
      <c r="A22" s="138" t="s">
        <v>74</v>
      </c>
      <c r="B22" s="139"/>
      <c r="C22" s="139"/>
      <c r="D22" s="139"/>
      <c r="E22" s="139"/>
      <c r="F22" s="139"/>
      <c r="G22" s="140"/>
    </row>
    <row r="23" spans="1:8" ht="15" customHeight="1" x14ac:dyDescent="0.25">
      <c r="A23" s="67">
        <v>3</v>
      </c>
      <c r="B23" s="64" t="s">
        <v>7</v>
      </c>
      <c r="C23" s="96">
        <f>C24+C25+C26+C27</f>
        <v>492635</v>
      </c>
      <c r="D23" s="96">
        <f>D24+D25+D26+D27</f>
        <v>1394300</v>
      </c>
      <c r="E23" s="96">
        <f t="shared" ref="E23:G23" si="1">E24+E25+E26+E27</f>
        <v>1930618</v>
      </c>
      <c r="F23" s="96">
        <f t="shared" si="1"/>
        <v>2026130</v>
      </c>
      <c r="G23" s="96">
        <f t="shared" si="1"/>
        <v>2058835</v>
      </c>
    </row>
    <row r="24" spans="1:8" ht="15" customHeight="1" x14ac:dyDescent="0.25">
      <c r="A24" s="68">
        <v>31</v>
      </c>
      <c r="B24" s="66" t="s">
        <v>8</v>
      </c>
      <c r="C24" s="95">
        <v>350030</v>
      </c>
      <c r="D24" s="95">
        <v>1020000</v>
      </c>
      <c r="E24" s="95">
        <v>1141126</v>
      </c>
      <c r="F24" s="95">
        <v>1146630</v>
      </c>
      <c r="G24" s="95">
        <v>1152135</v>
      </c>
    </row>
    <row r="25" spans="1:8" ht="15" customHeight="1" x14ac:dyDescent="0.25">
      <c r="A25" s="68">
        <v>32</v>
      </c>
      <c r="B25" s="66" t="s">
        <v>13</v>
      </c>
      <c r="C25" s="95">
        <v>141283</v>
      </c>
      <c r="D25" s="95">
        <v>362400</v>
      </c>
      <c r="E25" s="95">
        <v>745492</v>
      </c>
      <c r="F25" s="95">
        <v>828500</v>
      </c>
      <c r="G25" s="95">
        <v>850900</v>
      </c>
    </row>
    <row r="26" spans="1:8" ht="15" customHeight="1" x14ac:dyDescent="0.25">
      <c r="A26" s="68">
        <v>34</v>
      </c>
      <c r="B26" s="66" t="s">
        <v>87</v>
      </c>
      <c r="C26" s="95">
        <v>260</v>
      </c>
      <c r="D26" s="95">
        <v>2900</v>
      </c>
      <c r="E26" s="95">
        <v>2000</v>
      </c>
      <c r="F26" s="95">
        <v>3000</v>
      </c>
      <c r="G26" s="95">
        <v>3000</v>
      </c>
    </row>
    <row r="27" spans="1:8" ht="25.5" x14ac:dyDescent="0.25">
      <c r="A27" s="68">
        <v>37</v>
      </c>
      <c r="B27" s="66" t="s">
        <v>99</v>
      </c>
      <c r="C27" s="95">
        <v>1062</v>
      </c>
      <c r="D27" s="95">
        <v>9000</v>
      </c>
      <c r="E27" s="95">
        <v>42000</v>
      </c>
      <c r="F27" s="95">
        <v>48000</v>
      </c>
      <c r="G27" s="95">
        <v>52800</v>
      </c>
    </row>
    <row r="28" spans="1:8" ht="15" customHeight="1" x14ac:dyDescent="0.25">
      <c r="A28" s="129" t="s">
        <v>75</v>
      </c>
      <c r="B28" s="130"/>
      <c r="C28" s="130"/>
      <c r="D28" s="130"/>
      <c r="E28" s="130"/>
      <c r="F28" s="130"/>
      <c r="G28" s="131"/>
    </row>
    <row r="29" spans="1:8" ht="15" customHeight="1" x14ac:dyDescent="0.25">
      <c r="A29" s="138" t="s">
        <v>76</v>
      </c>
      <c r="B29" s="139"/>
      <c r="C29" s="139"/>
      <c r="D29" s="139"/>
      <c r="E29" s="139"/>
      <c r="F29" s="139"/>
      <c r="G29" s="140"/>
    </row>
    <row r="30" spans="1:8" ht="15" customHeight="1" x14ac:dyDescent="0.25">
      <c r="A30" s="67">
        <v>3</v>
      </c>
      <c r="B30" s="64" t="s">
        <v>7</v>
      </c>
      <c r="C30" s="96">
        <f>C31+C32</f>
        <v>8481</v>
      </c>
      <c r="D30" s="96">
        <f>D31+D32</f>
        <v>43589</v>
      </c>
      <c r="E30" s="48"/>
      <c r="F30" s="48"/>
      <c r="G30" s="48"/>
    </row>
    <row r="31" spans="1:8" ht="15" customHeight="1" x14ac:dyDescent="0.25">
      <c r="A31" s="68">
        <v>31</v>
      </c>
      <c r="B31" s="66" t="s">
        <v>8</v>
      </c>
      <c r="C31" s="95">
        <v>7757</v>
      </c>
      <c r="D31" s="95">
        <v>40136</v>
      </c>
      <c r="E31" s="48"/>
      <c r="F31" s="48"/>
      <c r="G31" s="48"/>
    </row>
    <row r="32" spans="1:8" ht="15" customHeight="1" x14ac:dyDescent="0.25">
      <c r="A32" s="68">
        <v>32</v>
      </c>
      <c r="B32" s="66" t="s">
        <v>13</v>
      </c>
      <c r="C32" s="95">
        <v>724</v>
      </c>
      <c r="D32" s="95">
        <v>3453</v>
      </c>
      <c r="E32" s="48"/>
      <c r="F32" s="48"/>
      <c r="G32" s="48"/>
    </row>
    <row r="33" spans="1:8" ht="15" customHeight="1" x14ac:dyDescent="0.25">
      <c r="A33" s="138" t="s">
        <v>77</v>
      </c>
      <c r="B33" s="139"/>
      <c r="C33" s="139"/>
      <c r="D33" s="139"/>
      <c r="E33" s="139"/>
      <c r="F33" s="139"/>
      <c r="G33" s="140"/>
    </row>
    <row r="34" spans="1:8" ht="15" customHeight="1" x14ac:dyDescent="0.25">
      <c r="A34" s="67">
        <v>4</v>
      </c>
      <c r="B34" s="65" t="s">
        <v>40</v>
      </c>
      <c r="C34" s="96">
        <f>C35</f>
        <v>2392</v>
      </c>
      <c r="D34" s="48"/>
      <c r="E34" s="48"/>
      <c r="F34" s="48"/>
      <c r="G34" s="48"/>
    </row>
    <row r="35" spans="1:8" ht="15" customHeight="1" x14ac:dyDescent="0.25">
      <c r="A35" s="53">
        <v>42</v>
      </c>
      <c r="B35" s="52" t="s">
        <v>41</v>
      </c>
      <c r="C35" s="95">
        <v>2392</v>
      </c>
      <c r="D35" s="48"/>
      <c r="E35" s="48"/>
      <c r="F35" s="48"/>
      <c r="G35" s="48"/>
    </row>
    <row r="36" spans="1:8" ht="15" customHeight="1" x14ac:dyDescent="0.25">
      <c r="A36" s="129" t="s">
        <v>78</v>
      </c>
      <c r="B36" s="130"/>
      <c r="C36" s="130"/>
      <c r="D36" s="130"/>
      <c r="E36" s="130"/>
      <c r="F36" s="130"/>
      <c r="G36" s="131"/>
    </row>
    <row r="37" spans="1:8" ht="15" customHeight="1" x14ac:dyDescent="0.25">
      <c r="A37" s="138" t="s">
        <v>79</v>
      </c>
      <c r="B37" s="139"/>
      <c r="C37" s="139"/>
      <c r="D37" s="139"/>
      <c r="E37" s="139"/>
      <c r="F37" s="139"/>
      <c r="G37" s="140"/>
    </row>
    <row r="38" spans="1:8" ht="15" customHeight="1" x14ac:dyDescent="0.25">
      <c r="A38" s="86">
        <v>3</v>
      </c>
      <c r="B38" s="64" t="s">
        <v>7</v>
      </c>
      <c r="C38" s="96">
        <f>C39+C40</f>
        <v>92243</v>
      </c>
      <c r="D38" s="48"/>
      <c r="E38" s="48"/>
      <c r="F38" s="48"/>
      <c r="G38" s="48"/>
    </row>
    <row r="39" spans="1:8" ht="15" customHeight="1" x14ac:dyDescent="0.25">
      <c r="A39" s="53">
        <v>31</v>
      </c>
      <c r="B39" s="66" t="s">
        <v>8</v>
      </c>
      <c r="C39" s="95">
        <v>88253</v>
      </c>
      <c r="D39" s="48"/>
      <c r="E39" s="48"/>
      <c r="F39" s="48"/>
      <c r="G39" s="48"/>
    </row>
    <row r="40" spans="1:8" ht="15" customHeight="1" x14ac:dyDescent="0.25">
      <c r="A40" s="53">
        <v>32</v>
      </c>
      <c r="B40" s="66" t="s">
        <v>13</v>
      </c>
      <c r="C40" s="95">
        <v>3990</v>
      </c>
      <c r="D40" s="48"/>
      <c r="E40" s="48"/>
      <c r="F40" s="48"/>
      <c r="G40" s="48"/>
    </row>
    <row r="42" spans="1:8" ht="15" customHeight="1" x14ac:dyDescent="0.25">
      <c r="A42" s="135" t="s">
        <v>80</v>
      </c>
      <c r="B42" s="136"/>
      <c r="C42" s="136"/>
      <c r="D42" s="136"/>
      <c r="E42" s="136"/>
      <c r="F42" s="136"/>
      <c r="G42" s="137"/>
      <c r="H42" s="94"/>
    </row>
    <row r="43" spans="1:8" ht="15" customHeight="1" x14ac:dyDescent="0.25">
      <c r="A43" s="129" t="s">
        <v>81</v>
      </c>
      <c r="B43" s="130"/>
      <c r="C43" s="130"/>
      <c r="D43" s="130"/>
      <c r="E43" s="130"/>
      <c r="F43" s="130"/>
      <c r="G43" s="131"/>
    </row>
    <row r="44" spans="1:8" ht="15" customHeight="1" x14ac:dyDescent="0.25">
      <c r="A44" s="138" t="s">
        <v>82</v>
      </c>
      <c r="B44" s="139"/>
      <c r="C44" s="139"/>
      <c r="D44" s="139"/>
      <c r="E44" s="139"/>
      <c r="F44" s="139"/>
      <c r="G44" s="140"/>
    </row>
    <row r="45" spans="1:8" ht="25.5" x14ac:dyDescent="0.25">
      <c r="A45" s="67">
        <v>4</v>
      </c>
      <c r="B45" s="64" t="s">
        <v>9</v>
      </c>
      <c r="C45" s="96">
        <f>C46</f>
        <v>2602</v>
      </c>
      <c r="D45" s="48"/>
      <c r="E45" s="48"/>
      <c r="F45" s="48"/>
      <c r="G45" s="48"/>
    </row>
    <row r="46" spans="1:8" ht="25.5" x14ac:dyDescent="0.25">
      <c r="A46" s="68">
        <v>42</v>
      </c>
      <c r="B46" s="66" t="s">
        <v>89</v>
      </c>
      <c r="C46" s="95">
        <v>2602</v>
      </c>
      <c r="D46" s="48"/>
      <c r="E46" s="48"/>
      <c r="F46" s="48"/>
      <c r="G46" s="48"/>
    </row>
    <row r="47" spans="1:8" ht="15" customHeight="1" x14ac:dyDescent="0.25">
      <c r="A47" s="129" t="s">
        <v>105</v>
      </c>
      <c r="B47" s="130"/>
      <c r="C47" s="130"/>
      <c r="D47" s="130"/>
      <c r="E47" s="130"/>
      <c r="F47" s="130"/>
      <c r="G47" s="131"/>
    </row>
    <row r="48" spans="1:8" ht="15" customHeight="1" x14ac:dyDescent="0.25">
      <c r="A48" s="138" t="s">
        <v>74</v>
      </c>
      <c r="B48" s="139"/>
      <c r="C48" s="139"/>
      <c r="D48" s="139"/>
      <c r="E48" s="139"/>
      <c r="F48" s="139"/>
      <c r="G48" s="140"/>
    </row>
    <row r="49" spans="1:7" ht="25.5" x14ac:dyDescent="0.25">
      <c r="A49" s="67">
        <v>4</v>
      </c>
      <c r="B49" s="64" t="s">
        <v>9</v>
      </c>
      <c r="C49" s="96">
        <f>C50</f>
        <v>1796</v>
      </c>
      <c r="D49" s="48"/>
      <c r="E49" s="48"/>
      <c r="F49" s="48"/>
      <c r="G49" s="48"/>
    </row>
    <row r="50" spans="1:7" ht="25.5" x14ac:dyDescent="0.25">
      <c r="A50" s="68">
        <v>42</v>
      </c>
      <c r="B50" s="66" t="s">
        <v>89</v>
      </c>
      <c r="C50" s="95">
        <v>1796</v>
      </c>
      <c r="D50" s="48"/>
      <c r="E50" s="48"/>
      <c r="F50" s="48"/>
      <c r="G50" s="48"/>
    </row>
    <row r="51" spans="1:7" ht="15" customHeight="1" x14ac:dyDescent="0.25">
      <c r="A51" s="129" t="s">
        <v>106</v>
      </c>
      <c r="B51" s="130"/>
      <c r="C51" s="130"/>
      <c r="D51" s="130"/>
      <c r="E51" s="130"/>
      <c r="F51" s="130"/>
      <c r="G51" s="131"/>
    </row>
    <row r="52" spans="1:7" ht="15" customHeight="1" x14ac:dyDescent="0.25">
      <c r="A52" s="138" t="s">
        <v>74</v>
      </c>
      <c r="B52" s="139"/>
      <c r="C52" s="139"/>
      <c r="D52" s="139"/>
      <c r="E52" s="139"/>
      <c r="F52" s="139"/>
      <c r="G52" s="140"/>
    </row>
    <row r="53" spans="1:7" ht="25.5" x14ac:dyDescent="0.25">
      <c r="A53" s="67">
        <v>4</v>
      </c>
      <c r="B53" s="64" t="s">
        <v>9</v>
      </c>
      <c r="C53" s="96">
        <f>C54</f>
        <v>30924</v>
      </c>
      <c r="D53" s="48"/>
      <c r="E53" s="48"/>
      <c r="F53" s="48"/>
      <c r="G53" s="48"/>
    </row>
    <row r="54" spans="1:7" ht="25.5" x14ac:dyDescent="0.25">
      <c r="A54" s="68">
        <v>42</v>
      </c>
      <c r="B54" s="66" t="s">
        <v>89</v>
      </c>
      <c r="C54" s="95">
        <v>30924</v>
      </c>
      <c r="D54" s="48"/>
      <c r="E54" s="48"/>
      <c r="F54" s="48"/>
      <c r="G54" s="48"/>
    </row>
  </sheetData>
  <mergeCells count="17">
    <mergeCell ref="A48:G48"/>
    <mergeCell ref="A51:G51"/>
    <mergeCell ref="A52:G52"/>
    <mergeCell ref="A43:G43"/>
    <mergeCell ref="A44:G44"/>
    <mergeCell ref="A47:G47"/>
    <mergeCell ref="A29:G29"/>
    <mergeCell ref="A33:G33"/>
    <mergeCell ref="A36:G36"/>
    <mergeCell ref="A37:G37"/>
    <mergeCell ref="A42:G42"/>
    <mergeCell ref="A2:G2"/>
    <mergeCell ref="A28:G28"/>
    <mergeCell ref="A19:G19"/>
    <mergeCell ref="A20:G20"/>
    <mergeCell ref="A21:G21"/>
    <mergeCell ref="A22:G22"/>
  </mergeCells>
  <pageMargins left="0.7" right="0.7" top="0.75" bottom="0.75" header="0.3" footer="0.3"/>
  <pageSetup paperSize="9" scale="7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7</vt:i4>
      </vt:variant>
      <vt:variant>
        <vt:lpstr>Imenovani rasponi</vt:lpstr>
      </vt:variant>
      <vt:variant>
        <vt:i4>7</vt:i4>
      </vt:variant>
    </vt:vector>
  </HeadingPairs>
  <TitlesOfParts>
    <vt:vector size="14" baseType="lpstr">
      <vt:lpstr>SAŽETAK</vt:lpstr>
      <vt:lpstr> Račun prihoda i rashoda-ekonom</vt:lpstr>
      <vt:lpstr> Račun prihoda i rashoda-izvori</vt:lpstr>
      <vt:lpstr> Račun rashoda-funkcija</vt:lpstr>
      <vt:lpstr> Račun financiranja-ekonomska</vt:lpstr>
      <vt:lpstr> Račun financiranja-izvori</vt:lpstr>
      <vt:lpstr>POSEBNI DIO</vt:lpstr>
      <vt:lpstr>' Račun financiranja-ekonomska'!Podrucje_ispisa</vt:lpstr>
      <vt:lpstr>' Račun financiranja-izvori'!Podrucje_ispisa</vt:lpstr>
      <vt:lpstr>' Račun prihoda i rashoda-ekonom'!Podrucje_ispisa</vt:lpstr>
      <vt:lpstr>' Račun prihoda i rashoda-izvori'!Podrucje_ispisa</vt:lpstr>
      <vt:lpstr>' Račun rashoda-funkcija'!Podrucje_ispisa</vt:lpstr>
      <vt:lpstr>'POSEBNI DIO'!Podrucje_ispisa</vt:lpstr>
      <vt:lpstr>SAŽETAK!Podrucje_ispisa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Kristina Herperger</cp:lastModifiedBy>
  <cp:lastPrinted>2025-12-22T08:35:37Z</cp:lastPrinted>
  <dcterms:created xsi:type="dcterms:W3CDTF">2022-08-12T12:51:27Z</dcterms:created>
  <dcterms:modified xsi:type="dcterms:W3CDTF">2025-12-22T08:36:36Z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Prilog 14. Format izgleda financijskog plana proračunskog korisnika.xlsx</vt:lpwstr>
  </property>
</Properties>
</file>